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Feb_201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<sst xmlns="http://schemas.openxmlformats.org/spreadsheetml/2006/main" uniqueCount="37">
  <si>
    <t xml:space="preserve">รายงานแสดงการจัดการกองทุนสำรองเลี้ยงชีพแยกตามรายบริษัทจัดการ </t>
  </si>
  <si>
    <t>ณ 28 กุมภาพันธ์ 2557</t>
  </si>
  <si>
    <t xml:space="preserve">ลำดับที่ </t>
  </si>
  <si>
    <t>บริษัทจัดการ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</si>
  <si>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</si>
  <si>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</si>
  <si>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จำนวน
กองทุน</t>
  </si>
  <si>
    <t>จำนวน
สมาชิก</t>
  </si>
  <si>
    <t>จำนวน
นายจ้าง</t>
  </si>
  <si>
    <t>จำนวนเงินกองทุน
กุมภาพันธ์ 2557</t>
  </si>
  <si>
    <t>จำนวนเงินกองทุน
มกราคม 2557</t>
  </si>
  <si>
    <t>จำนวนเงินกองทุน
เปลี่ยนแปลง</t>
  </si>
  <si>
    <t>จำนวนเงินกองทุน
ธันวาคม 2556</t>
  </si>
  <si>
    <t>(กองทุน)</t>
  </si>
  <si>
    <t>(ราย)</t>
  </si>
  <si>
    <t>(ล้านบาท)</t>
  </si>
  <si>
    <t>(ร้อยละ)</t>
  </si>
  <si>
    <t>บริษัทหลักทรัพย์จัดการกองทุน กสิกรไทย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</si>
  <si>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</si>
  <si>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ทิสโก้ จำกัด</t>
  </si>
  <si>
    <t>บริษัทหลักทรัพย์จัดการกองทุน ไทยพาณิชย์ จำกัด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</si>
  <si>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</si>
  <si>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บริษัทหลักทรัพย์จัดการกองทุนรวม บัวหลวง จำกัด</t>
  </si>
  <si>
    <t>บริษัทหลักทรัพย์จัดการกองทุน กรุงไทย จำกัด  (มหาชน)</t>
  </si>
  <si>
    <t>บริษัท เอไอเอ จำกัด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</si>
  <si>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</si>
  <si>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ฟินันซ่า จำกัด</t>
  </si>
  <si>
    <t>บริษัทหลักทรัพย์จัดการกองทุน ทหารไทย จำกัด</t>
  </si>
  <si>
    <t xml:space="preserve">บริษัทหลักทรัพย์จัดการกองทุน ซีไอเอ็มบี-พรินซิเพิล จำกัด </t>
  </si>
  <si>
    <t>บริษัทหลักทรัพย์ บัวหลวง จำกัด (มหาชน)</t>
  </si>
  <si>
    <t>บริษัทหลักทรัพย์จัดการกองทุน ธนชาต จำกัด</t>
  </si>
  <si>
    <t>บริษัทหลักทรัพย์จัดการกองทุน อเบอร์ดีน จำกัด</t>
  </si>
  <si>
    <t>บริษัทหลักทรัพย์จัดการกองทุน วรรณ จำกัด</t>
  </si>
  <si>
    <t>บริษัทหลักทรัพย์จัดการกองทุน แลนด์ แอนด์ เฮ้าส์ จำกัด</t>
  </si>
  <si>
    <t>บริษัทหลักทรัพย์จัดการกองทุน ภัทร จำกัด</t>
  </si>
  <si>
    <t>บริษัทหลักทรัพย์จัดการกองทุน โซลาริส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</si>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</sst>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N27" sqref="N27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14</v>
      </c>
      <c r="F7" s="7" t="s">
        <v>15</v>
      </c>
      <c r="G7" s="7" t="s">
        <v>16</v>
      </c>
      <c r="H7" s="7" t="s">
        <v>15</v>
      </c>
      <c r="I7" s="7" t="s">
        <v>16</v>
      </c>
      <c r="J7" s="7" t="s">
        <v>15</v>
      </c>
      <c r="K7" s="7" t="s">
        <v>16</v>
      </c>
      <c r="L7" s="7" t="s">
        <v>15</v>
      </c>
      <c r="M7" s="7" t="s">
        <v>16</v>
      </c>
      <c r="N7" s="7" t="s">
        <v>15</v>
      </c>
      <c r="O7" s="7" t="s">
        <v>16</v>
      </c>
    </row>
    <row r="8" spans="1:40">
      <c r="A8" s="13">
        <v>1</v>
      </c>
      <c r="B8" s="17" t="s">
        <v>17</v>
      </c>
      <c r="C8" s="19">
        <v>75</v>
      </c>
      <c r="D8" s="19">
        <v>468748</v>
      </c>
      <c r="E8" s="19">
        <v>2839</v>
      </c>
      <c r="F8" s="17">
        <v>132499.10828903</v>
      </c>
      <c r="G8" s="8" t="str">
        <f>IF(ISNUMBER(F8/F27),F8/F27,0)</f>
        <v>0</v>
      </c>
      <c r="H8" s="8">
        <v>130351.96597637</v>
      </c>
      <c r="I8" s="8" t="str">
        <f>IF(ISNUMBER(H8/H27),H8/H27,0)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152665.80453951</v>
      </c>
      <c r="M8" s="8" t="str">
        <f>IF(ISNUMBER(L8/L27),L8/L27,0)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18</v>
      </c>
      <c r="C9" s="19">
        <v>30</v>
      </c>
      <c r="D9" s="19">
        <v>196073</v>
      </c>
      <c r="E9" s="19">
        <v>568</v>
      </c>
      <c r="F9" s="17">
        <v>132410.02136388</v>
      </c>
      <c r="G9" s="8" t="str">
        <f>IF(ISNUMBER(F9/F27),F9/F27,0)</f>
        <v>0</v>
      </c>
      <c r="H9" s="8">
        <v>129910.23191741</v>
      </c>
      <c r="I9" s="8" t="str">
        <f>IF(ISNUMBER(H9/H27),H9/H27,0)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102152.28963675</v>
      </c>
      <c r="M9" s="8" t="str">
        <f>IF(ISNUMBER(L9/L27),L9/L27,0)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19</v>
      </c>
      <c r="C10" s="19">
        <v>72</v>
      </c>
      <c r="D10" s="19">
        <v>540948</v>
      </c>
      <c r="E10" s="19">
        <v>3476</v>
      </c>
      <c r="F10" s="17">
        <v>99270.01826103999</v>
      </c>
      <c r="G10" s="8" t="str">
        <f>IF(ISNUMBER(F10/F27),F10/F27,0)</f>
        <v>0</v>
      </c>
      <c r="H10" s="8">
        <v>97658.95971641998</v>
      </c>
      <c r="I10" s="8" t="str">
        <f>IF(ISNUMBER(H10/H27),H10/H27,0)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102694.50122818</v>
      </c>
      <c r="M10" s="8" t="str">
        <f>IF(ISNUMBER(L10/L27),L10/L27,0)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20</v>
      </c>
      <c r="C11" s="19">
        <v>45</v>
      </c>
      <c r="D11" s="19">
        <v>434181</v>
      </c>
      <c r="E11" s="19">
        <v>1881</v>
      </c>
      <c r="F11" s="17">
        <v>98918.19014776</v>
      </c>
      <c r="G11" s="8" t="str">
        <f>IF(ISNUMBER(F11/F27),F11/F27,0)</f>
        <v>0</v>
      </c>
      <c r="H11" s="8">
        <v>97585.9805222</v>
      </c>
      <c r="I11" s="8" t="str">
        <f>IF(ISNUMBER(H11/H27),H11/H27,0)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84460.75962488998</v>
      </c>
      <c r="M11" s="8" t="str">
        <f>IF(ISNUMBER(L11/L27),L11/L27,0)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21</v>
      </c>
      <c r="C12" s="19">
        <v>18</v>
      </c>
      <c r="D12" s="19">
        <v>149008</v>
      </c>
      <c r="E12" s="19">
        <v>573</v>
      </c>
      <c r="F12" s="17">
        <v>71013.62157542999</v>
      </c>
      <c r="G12" s="8" t="str">
        <f>IF(ISNUMBER(F12/F27),F12/F27,0)</f>
        <v>0</v>
      </c>
      <c r="H12" s="8">
        <v>69907.54289646998</v>
      </c>
      <c r="I12" s="8" t="str">
        <f>IF(ISNUMBER(H12/H27),H12/H27,0)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63561.19584085999</v>
      </c>
      <c r="M12" s="8" t="str">
        <f>IF(ISNUMBER(L12/L27),L12/L27,0)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22</v>
      </c>
      <c r="C13" s="19">
        <v>38</v>
      </c>
      <c r="D13" s="19">
        <v>225651</v>
      </c>
      <c r="E13" s="19">
        <v>1298</v>
      </c>
      <c r="F13" s="17">
        <v>63014.05697940999</v>
      </c>
      <c r="G13" s="8" t="str">
        <f>IF(ISNUMBER(F13/F27),F13/F27,0)</f>
        <v>0</v>
      </c>
      <c r="H13" s="8">
        <v>62145.87477986</v>
      </c>
      <c r="I13" s="8" t="str">
        <f>IF(ISNUMBER(H13/H27),H13/H27,0)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58930.7180295</v>
      </c>
      <c r="M13" s="8" t="str">
        <f>IF(ISNUMBER(L13/L27),L13/L27,0)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23</v>
      </c>
      <c r="C14" s="19">
        <v>28</v>
      </c>
      <c r="D14" s="19">
        <v>53910</v>
      </c>
      <c r="E14" s="19">
        <v>313</v>
      </c>
      <c r="F14" s="17">
        <v>49869.33237626999</v>
      </c>
      <c r="G14" s="8" t="str">
        <f>IF(ISNUMBER(F14/F27),F14/F27,0)</f>
        <v>0</v>
      </c>
      <c r="H14" s="8">
        <v>49159.57796253</v>
      </c>
      <c r="I14" s="8" t="str">
        <f>IF(ISNUMBER(H14/H27),H14/H27,0)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72570.36281504999</v>
      </c>
      <c r="M14" s="8" t="str">
        <f>IF(ISNUMBER(L14/L27),L14/L27,0)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24</v>
      </c>
      <c r="C15" s="19">
        <v>15</v>
      </c>
      <c r="D15" s="19">
        <v>119662</v>
      </c>
      <c r="E15" s="19">
        <v>1108</v>
      </c>
      <c r="F15" s="17">
        <v>21586.74887938</v>
      </c>
      <c r="G15" s="8" t="str">
        <f>IF(ISNUMBER(F15/F27),F15/F27,0)</f>
        <v>0</v>
      </c>
      <c r="H15" s="8">
        <v>21488.16362961999</v>
      </c>
      <c r="I15" s="8" t="str">
        <f>IF(ISNUMBER(H15/H27),H15/H27,0)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22092.74622377</v>
      </c>
      <c r="M15" s="8" t="str">
        <f>IF(ISNUMBER(L15/L27),L15/L27,0)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25</v>
      </c>
      <c r="C16" s="19">
        <v>24</v>
      </c>
      <c r="D16" s="19">
        <v>87854</v>
      </c>
      <c r="E16" s="19">
        <v>637</v>
      </c>
      <c r="F16" s="17">
        <v>20574.44542161</v>
      </c>
      <c r="G16" s="8" t="str">
        <f>IF(ISNUMBER(F16/F27),F16/F27,0)</f>
        <v>0</v>
      </c>
      <c r="H16" s="8">
        <v>20299.36526016</v>
      </c>
      <c r="I16" s="8" t="str">
        <f>IF(ISNUMBER(H16/H27),H16/H27,0)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22017.69733783</v>
      </c>
      <c r="M16" s="8" t="str">
        <f>IF(ISNUMBER(L16/L27),L16/L27,0)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26</v>
      </c>
      <c r="C17" s="19">
        <v>27</v>
      </c>
      <c r="D17" s="19">
        <v>65787</v>
      </c>
      <c r="E17" s="19">
        <v>313</v>
      </c>
      <c r="F17" s="17">
        <v>14022.37958536</v>
      </c>
      <c r="G17" s="8" t="str">
        <f>IF(ISNUMBER(F17/F27),F17/F27,0)</f>
        <v>0</v>
      </c>
      <c r="H17" s="8">
        <v>13846.35591658</v>
      </c>
      <c r="I17" s="8" t="str">
        <f>IF(ISNUMBER(H17/H27),H17/H27,0)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14066.70999537</v>
      </c>
      <c r="M17" s="8" t="str">
        <f>IF(ISNUMBER(L17/L27),L17/L27,0)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27</v>
      </c>
      <c r="C18" s="19">
        <v>13</v>
      </c>
      <c r="D18" s="19">
        <v>65721</v>
      </c>
      <c r="E18" s="19">
        <v>346</v>
      </c>
      <c r="F18" s="17">
        <v>13825.81373725</v>
      </c>
      <c r="G18" s="8" t="str">
        <f>IF(ISNUMBER(F18/F27),F18/F27,0)</f>
        <v>0</v>
      </c>
      <c r="H18" s="8">
        <v>13631.28037451</v>
      </c>
      <c r="I18" s="8" t="str">
        <f>IF(ISNUMBER(H18/H27),H18/H27,0)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14095.5010636</v>
      </c>
      <c r="M18" s="8" t="str">
        <f>IF(ISNUMBER(L18/L27),L18/L27,0)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28</v>
      </c>
      <c r="C19" s="19">
        <v>12</v>
      </c>
      <c r="D19" s="19">
        <v>175240</v>
      </c>
      <c r="E19" s="19">
        <v>329</v>
      </c>
      <c r="F19" s="17">
        <v>10937.02913651</v>
      </c>
      <c r="G19" s="8" t="str">
        <f>IF(ISNUMBER(F19/F27),F19/F27,0)</f>
        <v>0</v>
      </c>
      <c r="H19" s="8">
        <v>10789.7062009</v>
      </c>
      <c r="I19" s="8" t="str">
        <f>IF(ISNUMBER(H19/H27),H19/H27,0)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9414.169724439998</v>
      </c>
      <c r="M19" s="8" t="str">
        <f>IF(ISNUMBER(L19/L27),L19/L27,0)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29</v>
      </c>
      <c r="C20" s="19">
        <v>10</v>
      </c>
      <c r="D20" s="19">
        <v>39220</v>
      </c>
      <c r="E20" s="19">
        <v>128</v>
      </c>
      <c r="F20" s="17">
        <v>10777.43756352</v>
      </c>
      <c r="G20" s="8" t="str">
        <f>IF(ISNUMBER(F20/F27),F20/F27,0)</f>
        <v>0</v>
      </c>
      <c r="H20" s="8">
        <v>10652.27786454</v>
      </c>
      <c r="I20" s="8" t="str">
        <f>IF(ISNUMBER(H20/H27),H20/H27,0)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10965.91116602</v>
      </c>
      <c r="M20" s="8" t="str">
        <f>IF(ISNUMBER(L20/L27),L20/L27,0)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30</v>
      </c>
      <c r="C21" s="19">
        <v>13</v>
      </c>
      <c r="D21" s="19">
        <v>47088</v>
      </c>
      <c r="E21" s="19">
        <v>414</v>
      </c>
      <c r="F21" s="17">
        <v>10286.82527362</v>
      </c>
      <c r="G21" s="8" t="str">
        <f>IF(ISNUMBER(F21/F27),F21/F27,0)</f>
        <v>0</v>
      </c>
      <c r="H21" s="8">
        <v>10093.61070851</v>
      </c>
      <c r="I21" s="8" t="str">
        <f>IF(ISNUMBER(H21/H27),H21/H27,0)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10588.08674074</v>
      </c>
      <c r="M21" s="8" t="str">
        <f>IF(ISNUMBER(L21/L27),L21/L27,0)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31</v>
      </c>
      <c r="C22" s="19">
        <v>2</v>
      </c>
      <c r="D22" s="19">
        <v>48517</v>
      </c>
      <c r="E22" s="19">
        <v>52</v>
      </c>
      <c r="F22" s="17">
        <v>4957.48357205</v>
      </c>
      <c r="G22" s="8" t="str">
        <f>IF(ISNUMBER(F22/F27),F22/F27,0)</f>
        <v>0</v>
      </c>
      <c r="H22" s="8">
        <v>4952.96540068</v>
      </c>
      <c r="I22" s="8" t="str">
        <f>IF(ISNUMBER(H22/H27),H22/H27,0)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4411.48503079</v>
      </c>
      <c r="M22" s="8" t="str">
        <f>IF(ISNUMBER(L22/L27),L22/L27,0)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32</v>
      </c>
      <c r="C23" s="19">
        <v>5</v>
      </c>
      <c r="D23" s="19">
        <v>7576</v>
      </c>
      <c r="E23" s="19">
        <v>45</v>
      </c>
      <c r="F23" s="17">
        <v>2197.59158471</v>
      </c>
      <c r="G23" s="8" t="str">
        <f>IF(ISNUMBER(F23/F27),F23/F27,0)</f>
        <v>0</v>
      </c>
      <c r="H23" s="8">
        <v>2156.53530871</v>
      </c>
      <c r="I23" s="8" t="str">
        <f>IF(ISNUMBER(H23/H27),H23/H27,0)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1980.10339896</v>
      </c>
      <c r="M23" s="8" t="str">
        <f>IF(ISNUMBER(L23/L27),L23/L27,0)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3">
        <v>17</v>
      </c>
      <c r="B24" s="17" t="s">
        <v>33</v>
      </c>
      <c r="C24" s="19">
        <v>6</v>
      </c>
      <c r="D24" s="19">
        <v>12456</v>
      </c>
      <c r="E24" s="19">
        <v>27</v>
      </c>
      <c r="F24" s="17">
        <v>1367.01174855</v>
      </c>
      <c r="G24" s="8" t="str">
        <f>IF(ISNUMBER(F24/F27),F24/F27,0)</f>
        <v>0</v>
      </c>
      <c r="H24" s="8">
        <v>1346.82681228</v>
      </c>
      <c r="I24" s="8" t="str">
        <f>IF(ISNUMBER(H24/H27),H24/H27,0)</f>
        <v>0</v>
      </c>
      <c r="J24" s="8" t="str">
        <f>F24-H24</f>
        <v>0</v>
      </c>
      <c r="K24" s="8" t="str">
        <f>IF(AND(H24=0,F24=0),"0.00",IF(H24=0,"New",(IF(ISNUMBER(J24/H24),J24/H24,0))))</f>
        <v>0</v>
      </c>
      <c r="L24" s="8">
        <v>1340.9161558</v>
      </c>
      <c r="M24" s="8" t="str">
        <f>IF(ISNUMBER(L24/L27),L24/L27,0)</f>
        <v>0</v>
      </c>
      <c r="N24" s="8" t="str">
        <f>F24-L24</f>
        <v>0</v>
      </c>
      <c r="O24" s="8" t="str">
        <f>IF(AND(L24=0,F24=0),"0.00",IF(L24=0,"New",(IF(ISNUMBER(N24/L24),N24/L24,0))))</f>
        <v>0</v>
      </c>
    </row>
    <row r="25" spans="1:40">
      <c r="A25" s="13">
        <v>18</v>
      </c>
      <c r="B25" s="17" t="s">
        <v>34</v>
      </c>
      <c r="C25" s="19">
        <v>0</v>
      </c>
      <c r="D25" s="19">
        <v>0</v>
      </c>
      <c r="E25" s="19">
        <v>0</v>
      </c>
      <c r="F25" s="17">
        <v>0</v>
      </c>
      <c r="G25" s="8" t="str">
        <f>IF(ISNUMBER(F25/F27),F25/F27,0)</f>
        <v>0</v>
      </c>
      <c r="H25" s="8">
        <v>0</v>
      </c>
      <c r="I25" s="8" t="str">
        <f>IF(ISNUMBER(H25/H27),H25/H27,0)</f>
        <v>0</v>
      </c>
      <c r="J25" s="8" t="str">
        <f>F25-H25</f>
        <v>0</v>
      </c>
      <c r="K25" s="8" t="str">
        <f>IF(AND(H25=0,F25=0),"0.00",IF(H25=0,"New",(IF(ISNUMBER(J25/H25),J25/H25,0))))</f>
        <v>0</v>
      </c>
      <c r="L25" s="8">
        <v>0</v>
      </c>
      <c r="M25" s="8" t="str">
        <f>IF(ISNUMBER(L25/L27),L25/L27,0)</f>
        <v>0</v>
      </c>
      <c r="N25" s="8" t="str">
        <f>F25-L25</f>
        <v>0</v>
      </c>
      <c r="O25" s="8" t="str">
        <f>IF(AND(L25=0,F25=0),"0.00",IF(L25=0,"New",(IF(ISNUMBER(N25/L25),N25/L25,0))))</f>
        <v>0</v>
      </c>
    </row>
    <row r="26" spans="1:40">
      <c r="A26" s="13">
        <v>19</v>
      </c>
      <c r="B26" s="17" t="s">
        <v>35</v>
      </c>
      <c r="C26" s="19">
        <v>0</v>
      </c>
      <c r="D26" s="19">
        <v>0</v>
      </c>
      <c r="E26" s="19">
        <v>0</v>
      </c>
      <c r="F26" s="17">
        <v>0</v>
      </c>
      <c r="G26" s="8" t="str">
        <f>IF(ISNUMBER(F26/F27),F26/F27,0)</f>
        <v>0</v>
      </c>
      <c r="H26" s="8">
        <v>0</v>
      </c>
      <c r="I26" s="8" t="str">
        <f>IF(ISNUMBER(H26/H27),H26/H27,0)</f>
        <v>0</v>
      </c>
      <c r="J26" s="8" t="str">
        <f>F26-H26</f>
        <v>0</v>
      </c>
      <c r="K26" s="8" t="str">
        <f>IF(AND(H26=0,F26=0),"0.00",IF(H26=0,"New",(IF(ISNUMBER(J26/H26),J26/H26,0))))</f>
        <v>0</v>
      </c>
      <c r="L26" s="8">
        <v>0</v>
      </c>
      <c r="M26" s="8" t="str">
        <f>IF(ISNUMBER(L26/L27),L26/L27,0)</f>
        <v>0</v>
      </c>
      <c r="N26" s="8" t="str">
        <f>F26-L26</f>
        <v>0</v>
      </c>
      <c r="O26" s="8" t="str">
        <f>IF(AND(L26=0,F26=0),"0.00",IF(L26=0,"New",(IF(ISNUMBER(N26/L26),N26/L26,0))))</f>
        <v>0</v>
      </c>
    </row>
    <row r="27" spans="1:40">
      <c r="A27" s="14"/>
      <c r="B27" s="18" t="s">
        <v>36</v>
      </c>
      <c r="C27" s="18" t="str">
        <f>SUM(C8:C26)</f>
        <v>0</v>
      </c>
      <c r="D27" s="18" t="str">
        <f>SUM(D8:D26)</f>
        <v>0</v>
      </c>
      <c r="E27" s="18" t="str">
        <f>SUM(E8:E26)</f>
        <v>0</v>
      </c>
      <c r="F27" s="20" t="str">
        <f>SUM(F8:F26)</f>
        <v>0</v>
      </c>
      <c r="G27" s="9" t="str">
        <f>SUM(G8:G26)</f>
        <v>0</v>
      </c>
      <c r="H27" s="9" t="str">
        <f>SUM(H8:H26)</f>
        <v>0</v>
      </c>
      <c r="I27" s="9" t="str">
        <f>SUM(I8:I26)</f>
        <v>0</v>
      </c>
      <c r="J27" s="9" t="str">
        <f>F27-H27</f>
        <v>0</v>
      </c>
      <c r="K27" s="9" t="str">
        <f>IF(AND(H27=0,F27=0),"0.00",IF(H27=0,"New",(IF(ISNUMBER(J27/H27),J27/H27,0))))</f>
        <v>0</v>
      </c>
      <c r="L27" s="9" t="str">
        <f>SUM(L8:L26)</f>
        <v>0</v>
      </c>
      <c r="M27" s="9" t="str">
        <f>SUM(M8:M26)</f>
        <v>0</v>
      </c>
      <c r="N27" s="9" t="str">
        <f>F27-L27</f>
        <v>0</v>
      </c>
      <c r="O27" s="9" t="str">
        <f>IF(AND(L27=0,F27=0),"0.00",IF(L27=0,"New",(IF(ISNUMBER(N27/L27),N27/L27,0))))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7">
    <cfRule type="cellIs" dxfId="0" priority="1" operator="lessThan">
      <formula>0</formula>
    </cfRule>
  </conditionalFormatting>
  <conditionalFormatting sqref="C8:C27">
    <cfRule type="cellIs" dxfId="1" priority="2" operator="greaterThanOrEqual">
      <formula>0</formula>
    </cfRule>
  </conditionalFormatting>
  <conditionalFormatting sqref="D8:D27">
    <cfRule type="cellIs" dxfId="0" priority="3" operator="lessThan">
      <formula>0</formula>
    </cfRule>
  </conditionalFormatting>
  <conditionalFormatting sqref="D8:D27">
    <cfRule type="cellIs" dxfId="1" priority="4" operator="greaterThanOrEqual">
      <formula>0</formula>
    </cfRule>
  </conditionalFormatting>
  <conditionalFormatting sqref="E8:E27">
    <cfRule type="cellIs" dxfId="0" priority="5" operator="lessThan">
      <formula>0</formula>
    </cfRule>
  </conditionalFormatting>
  <conditionalFormatting sqref="E8:E27">
    <cfRule type="cellIs" dxfId="1" priority="6" operator="greaterThanOrEqual">
      <formula>0</formula>
    </cfRule>
  </conditionalFormatting>
  <conditionalFormatting sqref="F8:F27">
    <cfRule type="cellIs" dxfId="2" priority="7" operator="lessThan">
      <formula>0</formula>
    </cfRule>
  </conditionalFormatting>
  <conditionalFormatting sqref="F8:F27">
    <cfRule type="cellIs" dxfId="3" priority="8" operator="greaterThanOrEqual">
      <formula>0</formula>
    </cfRule>
  </conditionalFormatting>
  <conditionalFormatting sqref="G8:G27">
    <cfRule type="cellIs" dxfId="4" priority="9" operator="lessThan">
      <formula>0</formula>
    </cfRule>
  </conditionalFormatting>
  <conditionalFormatting sqref="G8:G27">
    <cfRule type="cellIs" dxfId="5" priority="10" operator="greaterThanOrEqual">
      <formula>0</formula>
    </cfRule>
  </conditionalFormatting>
  <conditionalFormatting sqref="H8:H27">
    <cfRule type="cellIs" dxfId="2" priority="11" operator="lessThan">
      <formula>0</formula>
    </cfRule>
  </conditionalFormatting>
  <conditionalFormatting sqref="H8:H27">
    <cfRule type="cellIs" dxfId="3" priority="12" operator="greaterThanOrEqual">
      <formula>0</formula>
    </cfRule>
  </conditionalFormatting>
  <conditionalFormatting sqref="I8:I27">
    <cfRule type="cellIs" dxfId="4" priority="13" operator="lessThan">
      <formula>0</formula>
    </cfRule>
  </conditionalFormatting>
  <conditionalFormatting sqref="I8:I27">
    <cfRule type="cellIs" dxfId="5" priority="14" operator="greaterThanOrEqual">
      <formula>0</formula>
    </cfRule>
  </conditionalFormatting>
  <conditionalFormatting sqref="J8:J27">
    <cfRule type="cellIs" dxfId="2" priority="15" operator="lessThan">
      <formula>0</formula>
    </cfRule>
  </conditionalFormatting>
  <conditionalFormatting sqref="J8:J27">
    <cfRule type="cellIs" dxfId="3" priority="16" operator="greaterThanOrEqual">
      <formula>0</formula>
    </cfRule>
  </conditionalFormatting>
  <conditionalFormatting sqref="K8:K27">
    <cfRule type="cellIs" dxfId="4" priority="17" operator="lessThan">
      <formula>0</formula>
    </cfRule>
  </conditionalFormatting>
  <conditionalFormatting sqref="K8:K27">
    <cfRule type="cellIs" dxfId="5" priority="18" operator="greaterThanOrEqual">
      <formula>0</formula>
    </cfRule>
  </conditionalFormatting>
  <conditionalFormatting sqref="L8:L27">
    <cfRule type="cellIs" dxfId="2" priority="19" operator="lessThan">
      <formula>0</formula>
    </cfRule>
  </conditionalFormatting>
  <conditionalFormatting sqref="L8:L27">
    <cfRule type="cellIs" dxfId="3" priority="20" operator="greaterThanOrEqual">
      <formula>0</formula>
    </cfRule>
  </conditionalFormatting>
  <conditionalFormatting sqref="M8:M27">
    <cfRule type="cellIs" dxfId="4" priority="21" operator="lessThan">
      <formula>0</formula>
    </cfRule>
  </conditionalFormatting>
  <conditionalFormatting sqref="M8:M27">
    <cfRule type="cellIs" dxfId="5" priority="22" operator="greaterThanOrEqual">
      <formula>0</formula>
    </cfRule>
  </conditionalFormatting>
  <conditionalFormatting sqref="N8:N27">
    <cfRule type="cellIs" dxfId="2" priority="23" operator="lessThan">
      <formula>0</formula>
    </cfRule>
  </conditionalFormatting>
  <conditionalFormatting sqref="N8:N27">
    <cfRule type="cellIs" dxfId="3" priority="24" operator="greaterThanOrEqual">
      <formula>0</formula>
    </cfRule>
  </conditionalFormatting>
  <conditionalFormatting sqref="O8:O27">
    <cfRule type="cellIs" dxfId="4" priority="25" operator="lessThan">
      <formula>0</formula>
    </cfRule>
  </conditionalFormatting>
  <conditionalFormatting sqref="O8:O27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Feb_2014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2026-07-10T03:43:34+07:00</dcterms:created>
  <dcterms:modified xsi:type="dcterms:W3CDTF">2026-07-10T03:43:34+07:00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