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ec_201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<sst xmlns="http://schemas.openxmlformats.org/spreadsheetml/2006/main" uniqueCount="37">
  <si>
    <t xml:space="preserve">รายงานแสดงการจัดการกองทุนสำรองเลี้ยงชีพแยกตามรายบริษัทจัดการ </t>
  </si>
  <si>
    <t>ณ 31 ธันวาคม 2554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</si>
  <si>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</si>
  <si>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</si>
  <si>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</si>
  <si>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</si>
  <si>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</si>
  <si>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</si>
  <si>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</si>
  <si>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ธันวาคม 2554</t>
  </si>
  <si>
    <t>จำนวนเงินกองทุน
พฤศจิกายน 2554</t>
  </si>
  <si>
    <t>จำนวนเงินกองทุน
เปลี่ยนแปลง</t>
  </si>
  <si>
    <t>จำนวนเงินกองทุน
ธันวาคม 2553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</si>
  <si>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</si>
  <si>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</si>
  <si>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</si>
  <si>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</si>
  <si>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กสิกรไทย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</si>
  <si>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</si>
  <si>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ทิสโก้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</si>
  <si>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</si>
  <si>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 ไทยพาณิชย์ จำกัด</t>
  </si>
  <si>
    <t>บริษัทหลักทรัพย์จัดการกองทุน ไอเอ็นจี (ประเทศไทย) จำกัด</t>
  </si>
  <si>
    <t>บริษัทหลักทรัพย์จัดการกองทุนรวม บัวหลวง จำกัด</t>
  </si>
  <si>
    <t>บริษัท เอไอเอ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</si>
  <si>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</si>
  <si>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ฟินันซ่า จำกัด</t>
  </si>
  <si>
    <t>บริษัทหลักทรัพย์จัดการกองทุน ทหารไทย จำกัด</t>
  </si>
  <si>
    <t>บริษัทหลักทรัพย์ บัวหลวง จำกัด (มหาชน)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</si>
  <si>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</si>
  <si>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ธนชาต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</si>
  <si>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</si>
  <si>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อเบอร์ดีน จำกัด</t>
  </si>
  <si>
    <t>บริษัทหลักทรัพย์จัดการกองทุน วรรณ จำกัด</t>
  </si>
  <si>
    <t>บริษัทหลักทรัพย์จัดการกองทุน โซลาริส จำกัด</t>
  </si>
  <si>
    <t>บริษัทหลักทรัพย์จัดการกองทุน ภัทร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</si>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</sst>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N27" sqref="N27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80</v>
      </c>
      <c r="D8" s="19">
        <v>410107</v>
      </c>
      <c r="E8" s="19">
        <v>2222</v>
      </c>
      <c r="F8" s="17">
        <v>133248.73942524</v>
      </c>
      <c r="G8" s="8" t="str">
        <f>IF(ISNUMBER(F8/F27),F8/F27,0)</f>
        <v>0</v>
      </c>
      <c r="H8" s="8">
        <v>130688.23599965</v>
      </c>
      <c r="I8" s="8" t="str">
        <f>IF(ISNUMBER(H8/H27),H8/H27,0)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IF(ISNUMBER(L8/L27),L8/L27,0)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33</v>
      </c>
      <c r="D9" s="19">
        <v>179487</v>
      </c>
      <c r="E9" s="19">
        <v>591</v>
      </c>
      <c r="F9" s="17">
        <v>85767.94158923</v>
      </c>
      <c r="G9" s="8" t="str">
        <f>IF(ISNUMBER(F9/F27),F9/F27,0)</f>
        <v>0</v>
      </c>
      <c r="H9" s="8">
        <v>88812.41566862</v>
      </c>
      <c r="I9" s="8" t="str">
        <f>IF(ISNUMBER(H9/H27),H9/H27,0)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IF(ISNUMBER(L9/L27),L9/L27,0)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77</v>
      </c>
      <c r="D10" s="19">
        <v>455450</v>
      </c>
      <c r="E10" s="19">
        <v>2939</v>
      </c>
      <c r="F10" s="17">
        <v>85028.34533427001</v>
      </c>
      <c r="G10" s="8" t="str">
        <f>IF(ISNUMBER(F10/F27),F10/F27,0)</f>
        <v>0</v>
      </c>
      <c r="H10" s="8">
        <v>83267.46015720999</v>
      </c>
      <c r="I10" s="8" t="str">
        <f>IF(ISNUMBER(H10/H27),H10/H27,0)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IF(ISNUMBER(L10/L27),L10/L27,0)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30</v>
      </c>
      <c r="D11" s="19">
        <v>106605</v>
      </c>
      <c r="E11" s="19">
        <v>230</v>
      </c>
      <c r="F11" s="17">
        <v>73356.51716764999</v>
      </c>
      <c r="G11" s="8" t="str">
        <f>IF(ISNUMBER(F11/F27),F11/F27,0)</f>
        <v>0</v>
      </c>
      <c r="H11" s="8">
        <v>72284.49236947999</v>
      </c>
      <c r="I11" s="8" t="str">
        <f>IF(ISNUMBER(H11/H27),H11/H27,0)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IF(ISNUMBER(L11/L27),L11/L27,0)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40</v>
      </c>
      <c r="D12" s="19">
        <v>403246</v>
      </c>
      <c r="E12" s="19">
        <v>1193</v>
      </c>
      <c r="F12" s="17">
        <v>65751.91094193999</v>
      </c>
      <c r="G12" s="8" t="str">
        <f>IF(ISNUMBER(F12/F27),F12/F27,0)</f>
        <v>0</v>
      </c>
      <c r="H12" s="8">
        <v>64347.30200692</v>
      </c>
      <c r="I12" s="8" t="str">
        <f>IF(ISNUMBER(H12/H27),H12/H27,0)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IF(ISNUMBER(L12/L27),L12/L27,0)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10</v>
      </c>
      <c r="D13" s="19">
        <v>70244</v>
      </c>
      <c r="E13" s="19">
        <v>319</v>
      </c>
      <c r="F13" s="17">
        <v>44543.63106714</v>
      </c>
      <c r="G13" s="8" t="str">
        <f>IF(ISNUMBER(F13/F27),F13/F27,0)</f>
        <v>0</v>
      </c>
      <c r="H13" s="8">
        <v>37548.39210017001</v>
      </c>
      <c r="I13" s="8" t="str">
        <f>IF(ISNUMBER(H13/H27),H13/H27,0)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IF(ISNUMBER(L13/L27),L13/L27,0)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36</v>
      </c>
      <c r="D14" s="19">
        <v>217531</v>
      </c>
      <c r="E14" s="19">
        <v>969</v>
      </c>
      <c r="F14" s="17">
        <v>27747.11147246</v>
      </c>
      <c r="G14" s="8" t="str">
        <f>IF(ISNUMBER(F14/F27),F14/F27,0)</f>
        <v>0</v>
      </c>
      <c r="H14" s="8">
        <v>27174.01477051001</v>
      </c>
      <c r="I14" s="8" t="str">
        <f>IF(ISNUMBER(H14/H27),H14/H27,0)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IF(ISNUMBER(L14/L27),L14/L27,0)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22</v>
      </c>
      <c r="D15" s="19">
        <v>117407</v>
      </c>
      <c r="E15" s="19">
        <v>897</v>
      </c>
      <c r="F15" s="17">
        <v>19840.26930531</v>
      </c>
      <c r="G15" s="8" t="str">
        <f>IF(ISNUMBER(F15/F27),F15/F27,0)</f>
        <v>0</v>
      </c>
      <c r="H15" s="8">
        <v>19370.67534074</v>
      </c>
      <c r="I15" s="8" t="str">
        <f>IF(ISNUMBER(H15/H27),H15/H27,0)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IF(ISNUMBER(L15/L27),L15/L27,0)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34</v>
      </c>
      <c r="D16" s="19">
        <v>82615</v>
      </c>
      <c r="E16" s="19">
        <v>594</v>
      </c>
      <c r="F16" s="17">
        <v>18562.58232013</v>
      </c>
      <c r="G16" s="8" t="str">
        <f>IF(ISNUMBER(F16/F27),F16/F27,0)</f>
        <v>0</v>
      </c>
      <c r="H16" s="8">
        <v>18341.70643168</v>
      </c>
      <c r="I16" s="8" t="str">
        <f>IF(ISNUMBER(H16/H27),H16/H27,0)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IF(ISNUMBER(L16/L27),L16/L27,0)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30</v>
      </c>
      <c r="D17" s="19">
        <v>82065</v>
      </c>
      <c r="E17" s="19">
        <v>313</v>
      </c>
      <c r="F17" s="17">
        <v>11914.14944063</v>
      </c>
      <c r="G17" s="8" t="str">
        <f>IF(ISNUMBER(F17/F27),F17/F27,0)</f>
        <v>0</v>
      </c>
      <c r="H17" s="8">
        <v>11734.82322785</v>
      </c>
      <c r="I17" s="8" t="str">
        <f>IF(ISNUMBER(H17/H27),H17/H27,0)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IF(ISNUMBER(L17/L27),L17/L27,0)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16</v>
      </c>
      <c r="D18" s="19">
        <v>57404</v>
      </c>
      <c r="E18" s="19">
        <v>306</v>
      </c>
      <c r="F18" s="17">
        <v>10014.44801682</v>
      </c>
      <c r="G18" s="8" t="str">
        <f>IF(ISNUMBER(F18/F27),F18/F27,0)</f>
        <v>0</v>
      </c>
      <c r="H18" s="8">
        <v>9832.628025569998</v>
      </c>
      <c r="I18" s="8" t="str">
        <f>IF(ISNUMBER(H18/H27),H18/H27,0)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IF(ISNUMBER(L18/L27),L18/L27,0)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10</v>
      </c>
      <c r="D19" s="19">
        <v>16235</v>
      </c>
      <c r="E19" s="19">
        <v>77</v>
      </c>
      <c r="F19" s="17">
        <v>9376.94910278</v>
      </c>
      <c r="G19" s="8" t="str">
        <f>IF(ISNUMBER(F19/F27),F19/F27,0)</f>
        <v>0</v>
      </c>
      <c r="H19" s="8">
        <v>9232.847938569999</v>
      </c>
      <c r="I19" s="8" t="str">
        <f>IF(ISNUMBER(H19/H27),H19/H27,0)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IF(ISNUMBER(L19/L27),L19/L27,0)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5</v>
      </c>
      <c r="D20" s="19">
        <v>19468</v>
      </c>
      <c r="E20" s="19">
        <v>209</v>
      </c>
      <c r="F20" s="17">
        <v>9222.09187869</v>
      </c>
      <c r="G20" s="8" t="str">
        <f>IF(ISNUMBER(F20/F27),F20/F27,0)</f>
        <v>0</v>
      </c>
      <c r="H20" s="8">
        <v>9060.073719150001</v>
      </c>
      <c r="I20" s="8" t="str">
        <f>IF(ISNUMBER(H20/H27),H20/H27,0)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IF(ISNUMBER(L20/L27),L20/L27,0)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18</v>
      </c>
      <c r="D21" s="19">
        <v>44271</v>
      </c>
      <c r="E21" s="19">
        <v>320</v>
      </c>
      <c r="F21" s="17">
        <v>8927.638946429999</v>
      </c>
      <c r="G21" s="8" t="str">
        <f>IF(ISNUMBER(F21/F27),F21/F27,0)</f>
        <v>0</v>
      </c>
      <c r="H21" s="8">
        <v>8746.19711212</v>
      </c>
      <c r="I21" s="8" t="str">
        <f>IF(ISNUMBER(H21/H27),H21/H27,0)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IF(ISNUMBER(L21/L27),L21/L27,0)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17</v>
      </c>
      <c r="D22" s="19">
        <v>188007</v>
      </c>
      <c r="E22" s="19">
        <v>442</v>
      </c>
      <c r="F22" s="17">
        <v>8373.321782790001</v>
      </c>
      <c r="G22" s="8" t="str">
        <f>IF(ISNUMBER(F22/F27),F22/F27,0)</f>
        <v>0</v>
      </c>
      <c r="H22" s="8">
        <v>8232.207735600001</v>
      </c>
      <c r="I22" s="8" t="str">
        <f>IF(ISNUMBER(H22/H27),H22/H27,0)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IF(ISNUMBER(L22/L27),L22/L27,0)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1</v>
      </c>
      <c r="D23" s="19">
        <v>33683</v>
      </c>
      <c r="E23" s="19">
        <v>2</v>
      </c>
      <c r="F23" s="17">
        <v>2865.70996263</v>
      </c>
      <c r="G23" s="8" t="str">
        <f>IF(ISNUMBER(F23/F27),F23/F27,0)</f>
        <v>0</v>
      </c>
      <c r="H23" s="8">
        <v>2799.40935313</v>
      </c>
      <c r="I23" s="8" t="str">
        <f>IF(ISNUMBER(H23/H27),H23/H27,0)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IF(ISNUMBER(L23/L27),L23/L27,0)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33</v>
      </c>
      <c r="C24" s="19">
        <v>3</v>
      </c>
      <c r="D24" s="19">
        <v>3983</v>
      </c>
      <c r="E24" s="19">
        <v>37</v>
      </c>
      <c r="F24" s="17">
        <v>665.8546864900001</v>
      </c>
      <c r="G24" s="8" t="str">
        <f>IF(ISNUMBER(F24/F27),F24/F27,0)</f>
        <v>0</v>
      </c>
      <c r="H24" s="8">
        <v>643.1216920600001</v>
      </c>
      <c r="I24" s="8" t="str">
        <f>IF(ISNUMBER(H24/H27),H24/H27,0)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0</v>
      </c>
      <c r="M24" s="8" t="str">
        <f>IF(ISNUMBER(L24/L27),L24/L27,0)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34</v>
      </c>
      <c r="C25" s="19">
        <v>1</v>
      </c>
      <c r="D25" s="19">
        <v>154</v>
      </c>
      <c r="E25" s="19">
        <v>3</v>
      </c>
      <c r="F25" s="17">
        <v>51.75629666</v>
      </c>
      <c r="G25" s="8" t="str">
        <f>IF(ISNUMBER(F25/F27),F25/F27,0)</f>
        <v>0</v>
      </c>
      <c r="H25" s="8">
        <v>50.37770949999999</v>
      </c>
      <c r="I25" s="8" t="str">
        <f>IF(ISNUMBER(H25/H27),H25/H27,0)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0</v>
      </c>
      <c r="M25" s="8" t="str">
        <f>IF(ISNUMBER(L25/L27),L25/L27,0)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3">
        <v>19</v>
      </c>
      <c r="B26" s="17" t="s">
        <v>35</v>
      </c>
      <c r="C26" s="19">
        <v>0</v>
      </c>
      <c r="D26" s="19">
        <v>0</v>
      </c>
      <c r="E26" s="19">
        <v>0</v>
      </c>
      <c r="F26" s="17">
        <v>0</v>
      </c>
      <c r="G26" s="8" t="str">
        <f>IF(ISNUMBER(F26/F27),F26/F27,0)</f>
        <v>0</v>
      </c>
      <c r="H26" s="8">
        <v>0</v>
      </c>
      <c r="I26" s="8" t="str">
        <f>IF(ISNUMBER(H26/H27),H26/H27,0)</f>
        <v>0</v>
      </c>
      <c r="J26" s="8" t="str">
        <f>F26-H26</f>
        <v>0</v>
      </c>
      <c r="K26" s="8" t="str">
        <f>IF(AND(H26=0,F26=0),"0.00",IF(H26=0,"New",(IF(ISNUMBER(J26/H26),J26/H26,0))))</f>
        <v>0</v>
      </c>
      <c r="L26" s="8">
        <v>0</v>
      </c>
      <c r="M26" s="8" t="str">
        <f>IF(ISNUMBER(L26/L27),L26/L27,0)</f>
        <v>0</v>
      </c>
      <c r="N26" s="8" t="str">
        <f>F26-L26</f>
        <v>0</v>
      </c>
      <c r="O26" s="8" t="str">
        <f>IF(AND(L26=0,F26=0),"0.00",IF(L26=0,"New",(IF(ISNUMBER(N26/L26),N26/L26,0))))</f>
        <v>0</v>
      </c>
    </row>
    <row r="27" spans="1:40">
      <c r="A27" s="14"/>
      <c r="B27" s="18" t="s">
        <v>36</v>
      </c>
      <c r="C27" s="18" t="str">
        <f>SUM(C8:C26)</f>
        <v>0</v>
      </c>
      <c r="D27" s="18" t="str">
        <f>SUM(D8:D26)</f>
        <v>0</v>
      </c>
      <c r="E27" s="18" t="str">
        <f>SUM(E8:E26)</f>
        <v>0</v>
      </c>
      <c r="F27" s="20" t="str">
        <f>SUM(F8:F26)</f>
        <v>0</v>
      </c>
      <c r="G27" s="9" t="str">
        <f>SUM(G8:G26)</f>
        <v>0</v>
      </c>
      <c r="H27" s="9" t="str">
        <f>SUM(H8:H26)</f>
        <v>0</v>
      </c>
      <c r="I27" s="9" t="str">
        <f>SUM(I8:I26)</f>
        <v>0</v>
      </c>
      <c r="J27" s="9" t="str">
        <f>F27-H27</f>
        <v>0</v>
      </c>
      <c r="K27" s="9" t="str">
        <f>IF(AND(H27=0,F27=0),"0.00",IF(H27=0,"New",(IF(ISNUMBER(J27/H27),J27/H27,0))))</f>
        <v>0</v>
      </c>
      <c r="L27" s="9" t="str">
        <f>SUM(L8:L26)</f>
        <v>0</v>
      </c>
      <c r="M27" s="9" t="str">
        <f>SUM(M8:M26)</f>
        <v>0</v>
      </c>
      <c r="N27" s="9" t="str">
        <f>F27-L27</f>
        <v>0</v>
      </c>
      <c r="O27" s="9" t="str">
        <f>IF(AND(L27=0,F27=0),"0.00",IF(L27=0,"New",(IF(ISNUMBER(N27/L27),N27/L27,0))))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7">
    <cfRule type="cellIs" dxfId="0" priority="1" operator="lessThan">
      <formula>0</formula>
    </cfRule>
  </conditionalFormatting>
  <conditionalFormatting sqref="C8:C27">
    <cfRule type="cellIs" dxfId="1" priority="2" operator="greaterThanOrEqual">
      <formula>0</formula>
    </cfRule>
  </conditionalFormatting>
  <conditionalFormatting sqref="D8:D27">
    <cfRule type="cellIs" dxfId="0" priority="3" operator="lessThan">
      <formula>0</formula>
    </cfRule>
  </conditionalFormatting>
  <conditionalFormatting sqref="D8:D27">
    <cfRule type="cellIs" dxfId="1" priority="4" operator="greaterThanOrEqual">
      <formula>0</formula>
    </cfRule>
  </conditionalFormatting>
  <conditionalFormatting sqref="E8:E27">
    <cfRule type="cellIs" dxfId="0" priority="5" operator="lessThan">
      <formula>0</formula>
    </cfRule>
  </conditionalFormatting>
  <conditionalFormatting sqref="E8:E27">
    <cfRule type="cellIs" dxfId="1" priority="6" operator="greaterThanOrEqual">
      <formula>0</formula>
    </cfRule>
  </conditionalFormatting>
  <conditionalFormatting sqref="F8:F27">
    <cfRule type="cellIs" dxfId="2" priority="7" operator="lessThan">
      <formula>0</formula>
    </cfRule>
  </conditionalFormatting>
  <conditionalFormatting sqref="F8:F27">
    <cfRule type="cellIs" dxfId="3" priority="8" operator="greaterThanOrEqual">
      <formula>0</formula>
    </cfRule>
  </conditionalFormatting>
  <conditionalFormatting sqref="G8:G27">
    <cfRule type="cellIs" dxfId="4" priority="9" operator="lessThan">
      <formula>0</formula>
    </cfRule>
  </conditionalFormatting>
  <conditionalFormatting sqref="G8:G27">
    <cfRule type="cellIs" dxfId="5" priority="10" operator="greaterThanOrEqual">
      <formula>0</formula>
    </cfRule>
  </conditionalFormatting>
  <conditionalFormatting sqref="H8:H27">
    <cfRule type="cellIs" dxfId="2" priority="11" operator="lessThan">
      <formula>0</formula>
    </cfRule>
  </conditionalFormatting>
  <conditionalFormatting sqref="H8:H27">
    <cfRule type="cellIs" dxfId="3" priority="12" operator="greaterThanOrEqual">
      <formula>0</formula>
    </cfRule>
  </conditionalFormatting>
  <conditionalFormatting sqref="I8:I27">
    <cfRule type="cellIs" dxfId="4" priority="13" operator="lessThan">
      <formula>0</formula>
    </cfRule>
  </conditionalFormatting>
  <conditionalFormatting sqref="I8:I27">
    <cfRule type="cellIs" dxfId="5" priority="14" operator="greaterThanOrEqual">
      <formula>0</formula>
    </cfRule>
  </conditionalFormatting>
  <conditionalFormatting sqref="J8:J27">
    <cfRule type="cellIs" dxfId="2" priority="15" operator="lessThan">
      <formula>0</formula>
    </cfRule>
  </conditionalFormatting>
  <conditionalFormatting sqref="J8:J27">
    <cfRule type="cellIs" dxfId="3" priority="16" operator="greaterThanOrEqual">
      <formula>0</formula>
    </cfRule>
  </conditionalFormatting>
  <conditionalFormatting sqref="K8:K27">
    <cfRule type="cellIs" dxfId="4" priority="17" operator="lessThan">
      <formula>0</formula>
    </cfRule>
  </conditionalFormatting>
  <conditionalFormatting sqref="K8:K27">
    <cfRule type="cellIs" dxfId="5" priority="18" operator="greaterThanOrEqual">
      <formula>0</formula>
    </cfRule>
  </conditionalFormatting>
  <conditionalFormatting sqref="L8:L27">
    <cfRule type="cellIs" dxfId="2" priority="19" operator="lessThan">
      <formula>0</formula>
    </cfRule>
  </conditionalFormatting>
  <conditionalFormatting sqref="L8:L27">
    <cfRule type="cellIs" dxfId="3" priority="20" operator="greaterThanOrEqual">
      <formula>0</formula>
    </cfRule>
  </conditionalFormatting>
  <conditionalFormatting sqref="M8:M27">
    <cfRule type="cellIs" dxfId="4" priority="21" operator="lessThan">
      <formula>0</formula>
    </cfRule>
  </conditionalFormatting>
  <conditionalFormatting sqref="M8:M27">
    <cfRule type="cellIs" dxfId="5" priority="22" operator="greaterThanOrEqual">
      <formula>0</formula>
    </cfRule>
  </conditionalFormatting>
  <conditionalFormatting sqref="N8:N27">
    <cfRule type="cellIs" dxfId="2" priority="23" operator="lessThan">
      <formula>0</formula>
    </cfRule>
  </conditionalFormatting>
  <conditionalFormatting sqref="N8:N27">
    <cfRule type="cellIs" dxfId="3" priority="24" operator="greaterThanOrEqual">
      <formula>0</formula>
    </cfRule>
  </conditionalFormatting>
  <conditionalFormatting sqref="O8:O27">
    <cfRule type="cellIs" dxfId="4" priority="25" operator="lessThan">
      <formula>0</formula>
    </cfRule>
  </conditionalFormatting>
  <conditionalFormatting sqref="O8:O27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Dec_2011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2026-10-06T01:38:24+07:00</dcterms:created>
  <dcterms:modified xsi:type="dcterms:W3CDTF">2026-10-06T01:38:24+07:00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