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Oct_2011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<sst xmlns="http://schemas.openxmlformats.org/spreadsheetml/2006/main" uniqueCount="37">
  <si>
    <t xml:space="preserve">รายงานแสดงการจัดการกองทุนสำรองเลี้ยงชีพแยกตามรายบริษัทจัดการ </t>
  </si>
  <si>
    <t>ณ 31 ตุลาคม 2554</t>
  </si>
  <si>
    <t xml:space="preserve">ลำดับที่ </t>
  </si>
  <si>
    <t>บริษัทจัดการ</t>
  </si>
  <si>
    <t xml:space="preserve">การแสดงข้อมูลเปรียบเทียบเดือนก่อนหน้า </t>
  </si>
  <si>
    <t xml:space="preserve">การแสดงข้อมูลเปรียบเทียบสิ้นปี </t>
  </si>
  <si>
    <t>จำนวน
กองทุน</t>
  </si>
  <si>
    <t>จำนวน
สมาชิก</t>
  </si>
  <si>
    <t>จำนวน
นายจ้าง</t>
  </si>
  <si>
    <t>จำนวนเงินกองทุน
ตุลาคม 2554</t>
  </si>
  <si>
    <t>จำนวนเงินกองทุน
กันยายน 2554</t>
  </si>
  <si>
    <t>จำนวนเงินกองทุน
เปลี่ยนแปลง</t>
  </si>
  <si>
    <t>จำนวนเงินกองทุน
ธันวาคม 2553</t>
  </si>
  <si>
    <t>(กองทุน)</t>
  </si>
  <si>
    <t>(ราย)</t>
  </si>
  <si>
    <t>(ล้านบาท)</t>
  </si>
  <si>
    <t>(ร้อยละ)</t>
  </si>
  <si>
    <t>บริษัทหลักทรัพย์จัดการกองทุน กสิกรไทย จำกัด</t>
  </si>
  <si>
    <t>บริษัทหลักทรัพย์จัดการกองทุน เอ็มเอฟซี จำกัด (มหาชน)</t>
  </si>
  <si>
    <t>บริษัทหลักทรัพย์จัดการกองทุน ทิสโก้ จำกัด</t>
  </si>
  <si>
    <t>บริษัทหลักทรัพย์จัดการกองทุน กรุงไทย จำกัด  (มหาชน)</t>
  </si>
  <si>
    <t>บริษัทหลักทรัพย์จัดการกองทุน ไทยพาณิชย์ จำกัด</t>
  </si>
  <si>
    <t>บริษัทหลักทรัพย์จัดการกองทุน ไอเอ็นจี (ประเทศไทย) จำกัด</t>
  </si>
  <si>
    <t>บริษัทหลักทรัพย์จัดการกองทุนรวม บัวหลวง จำกัด</t>
  </si>
  <si>
    <t>บริษัท เอไอเอ จำกัด</t>
  </si>
  <si>
    <t xml:space="preserve">บริษัทหลักทรัพย์จัดการกองทุน กรุงศรี จำกัด </t>
  </si>
  <si>
    <t>บริษัทหลักทรัพย์จัดการกองทุน ฟินันซ่า จำกัด</t>
  </si>
  <si>
    <t>บริษัทหลักทรัพย์จัดการกองทุน ทหารไทย จำกัด</t>
  </si>
  <si>
    <t>บริษัทหลักทรัพย์จัดการกองทุน ยูโอบี (ประเทศไทย) จำกัด</t>
  </si>
  <si>
    <t>บริษัทหลักทรัพย์ บัวหลวง จำกัด (มหาชน)</t>
  </si>
  <si>
    <t>บริษัทหลักทรัพย์จัดการกองทุน ธนชาต จำกัด</t>
  </si>
  <si>
    <t xml:space="preserve">บริษัทหลักทรัพย์จัดการกองทุน ซีไอเอ็มบี-พรินซิเพิล จำกัด </t>
  </si>
  <si>
    <t>บริษัทหลักทรัพย์จัดการกองทุน อเบอร์ดีน จำกัด</t>
  </si>
  <si>
    <t>บริษัทหลักทรัพย์จัดการกองทุน วรรณ จำกัด</t>
  </si>
  <si>
    <t>บริษัทหลักทรัพย์จัดการกองทุน โซลาริส จำกัด</t>
  </si>
  <si>
    <t>บริษัทหลักทรัพย์จัดการกองทุน ภัทร จำกัด</t>
  </si>
  <si>
    <t>รวม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</si>
</sst>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4"/>
      <color rgb="FF000000"/>
      <name val="Cordia New"/>
    </font>
    <font>
      <b val="1"/>
      <i val="0"/>
      <strike val="0"/>
      <u val="none"/>
      <sz val="14"/>
      <color rgb="FF000000"/>
      <name val="Cordia New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8E4BC"/>
        <bgColor rgb="FF000000"/>
      </patternFill>
    </fill>
    <fill>
      <patternFill patternType="solid">
        <fgColor rgb="FFC4D79B"/>
        <bgColor rgb="FF000000"/>
      </patternFill>
    </fill>
  </fills>
  <borders count="9">
    <border/>
    <border>
      <top style="thin">
        <color rgb="FF000000"/>
      </top>
    </border>
    <border>
      <right style="thin">
        <color rgb="FF000000"/>
      </right>
      <top style="thin">
        <color rgb="FF000000"/>
      </top>
    </border>
    <border>
      <right style="thin">
        <color rgb="FF000000"/>
      </right>
      <top style="thin">
        <color rgb="FF000000"/>
      </top>
      <bottom style="thin">
        <color rgb="FF000000"/>
      </bottom>
    </border>
    <border>
      <right style="thin">
        <color rgb="FF000000"/>
      </right>
    </border>
    <border>
      <left style="thin">
        <color rgb="FF000000"/>
      </left>
      <right style="thin">
        <color rgb="FF000000"/>
      </right>
      <top style="thin">
        <color rgb="FF000000"/>
      </top>
    </border>
    <border>
      <left style="thin">
        <color rgb="FF000000"/>
      </left>
      <right style="thin">
        <color rgb="FF000000"/>
      </right>
    </border>
    <border>
      <left style="thin">
        <color rgb="FF000000"/>
      </left>
      <right style="thin">
        <color rgb="FF000000"/>
      </right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21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2" borderId="1" applyFont="0" applyNumberFormat="0" applyFill="1" applyBorder="1" applyAlignment="1">
      <alignment horizontal="center" vertical="center" textRotation="0" wrapText="true" shrinkToFit="false"/>
    </xf>
    <xf xfId="0" fontId="0" numFmtId="0" fillId="3" borderId="2" applyFont="0" applyNumberFormat="0" applyFill="1" applyBorder="1" applyAlignment="1">
      <alignment horizontal="center" vertical="bottom" textRotation="0" wrapText="false" shrinkToFit="false"/>
    </xf>
    <xf xfId="0" fontId="0" numFmtId="0" fillId="2" borderId="2" applyFont="0" applyNumberFormat="0" applyFill="1" applyBorder="1" applyAlignment="1">
      <alignment horizontal="center" vertical="center" textRotation="0" wrapText="true" shrinkToFit="false"/>
    </xf>
    <xf xfId="0" fontId="0" numFmtId="0" fillId="2" borderId="3" applyFont="0" applyNumberFormat="0" applyFill="1" applyBorder="1" applyAlignment="1">
      <alignment horizontal="center" vertical="bottom" textRotation="0" wrapText="false" shrinkToFit="false"/>
    </xf>
    <xf xfId="0" fontId="0" numFmtId="0" fillId="0" borderId="4" applyFont="0" applyNumberFormat="0" applyFill="0" applyBorder="1" applyAlignment="1">
      <alignment horizontal="right" vertical="bottom" textRotation="0" wrapText="false" shrinkToFit="false"/>
    </xf>
    <xf xfId="0" fontId="1" numFmtId="0" fillId="0" borderId="3" applyFont="1" applyNumberFormat="0" applyFill="0" applyBorder="1" applyAlignment="1">
      <alignment horizontal="right" vertical="bottom" textRotation="0" wrapText="false" shrinkToFit="false"/>
    </xf>
    <xf xfId="0" fontId="0" numFmtId="0" fillId="3" borderId="5" applyFont="0" applyNumberFormat="0" applyFill="1" applyBorder="1" applyAlignment="1">
      <alignment horizontal="center" vertical="center" textRotation="0" wrapText="false" shrinkToFit="false"/>
    </xf>
    <xf xfId="0" fontId="0" numFmtId="0" fillId="3" borderId="6" applyFont="0" applyNumberFormat="0" applyFill="1" applyBorder="1" applyAlignment="1">
      <alignment horizontal="center" vertical="center" textRotation="0" wrapText="false" shrinkToFit="false"/>
    </xf>
    <xf xfId="0" fontId="0" numFmtId="0" fillId="3" borderId="7" applyFont="0" applyNumberFormat="0" applyFill="1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bottom" textRotation="0" wrapText="false" shrinkToFit="false"/>
    </xf>
    <xf xfId="0" fontId="1" numFmtId="0" fillId="0" borderId="8" applyFont="1" applyNumberFormat="0" applyFill="0" applyBorder="1" applyAlignment="1">
      <alignment horizontal="center" vertical="bottom" textRotation="0" wrapText="false" shrinkToFit="false"/>
    </xf>
    <xf xfId="0" fontId="0" numFmtId="0" fillId="3" borderId="2" applyFont="0" applyNumberFormat="0" applyFill="1" applyBorder="1" applyAlignment="1">
      <alignment horizontal="center" vertical="center" textRotation="0" wrapText="false" shrinkToFit="false"/>
    </xf>
    <xf xfId="0" fontId="0" numFmtId="0" fillId="3" borderId="3" applyFont="0" applyNumberFormat="0" applyFill="1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0">
      <alignment horizontal="general" vertical="bottom" textRotation="0" wrapText="false" shrinkToFit="false"/>
    </xf>
    <xf xfId="0" fontId="1" numFmtId="0" fillId="0" borderId="3" applyFont="1" applyNumberFormat="0" applyFill="0" applyBorder="1" applyAlignment="1">
      <alignment horizontal="center" vertical="bottom" textRotation="0" wrapText="false" shrinkToFit="false"/>
    </xf>
    <xf xfId="0" fontId="0" numFmtId="0" fillId="0" borderId="4" applyFont="0" applyNumberFormat="0" applyFill="0" applyBorder="1" applyAlignment="1">
      <alignment horizontal="center" vertical="bottom" textRotation="0" wrapText="false" shrinkToFit="false"/>
    </xf>
    <xf xfId="0" fontId="1" numFmtId="0" fillId="0" borderId="3" applyFont="1" applyNumberFormat="0" applyFill="0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6">
    <dxf>
      <font>
        <color rgb="FFFF0000"/>
      </font>
      <numFmt numFmtId="164" formatCode="#,##0"/>
      <alignment/>
      <border/>
    </dxf>
    <dxf>
      <font/>
      <numFmt numFmtId="164" formatCode="#,##0"/>
      <alignment/>
      <border/>
    </dxf>
    <dxf>
      <font>
        <color rgb="FFFF0000"/>
      </font>
      <numFmt numFmtId="164" formatCode="#,##0.00"/>
      <alignment/>
      <border/>
    </dxf>
    <dxf>
      <font/>
      <numFmt numFmtId="164" formatCode="#,##0.00"/>
      <alignment/>
      <border/>
    </dxf>
    <dxf>
      <font>
        <color rgb="FFFF0000"/>
      </font>
      <numFmt numFmtId="164" formatCode="0.00%"/>
      <alignment/>
      <border/>
    </dxf>
    <dxf>
      <font/>
      <numFmt numFmtId="164" formatCode="0.00%"/>
      <alignment/>
      <border/>
    </dxf>
  </dxfs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N27"/>
  <sheetViews>
    <sheetView tabSelected="1" workbookViewId="0" showGridLines="true" showRowColHeaders="1">
      <selection activeCell="N27" sqref="N27"/>
    </sheetView>
  </sheetViews>
  <sheetFormatPr defaultRowHeight="14.4" outlineLevelRow="0" outlineLevelCol="0"/>
  <cols>
    <col min="1" max="1" width="10" customWidth="true" style="0"/>
    <col min="2" max="2" width="70" customWidth="true" style="0"/>
    <col min="3" max="3" width="25" customWidth="true" style="0"/>
    <col min="4" max="4" width="25" customWidth="true" style="0"/>
    <col min="5" max="5" width="25" customWidth="true" style="0"/>
    <col min="6" max="6" width="25" customWidth="true" style="0"/>
    <col min="7" max="7" width="15" customWidth="true" style="0"/>
    <col min="8" max="8" width="25" customWidth="true" style="0"/>
    <col min="9" max="9" width="15" customWidth="true" style="0"/>
    <col min="10" max="10" width="25" customWidth="true" style="0"/>
    <col min="11" max="11" width="15" customWidth="true" style="0"/>
    <col min="12" max="12" width="25" customWidth="true" style="0"/>
    <col min="13" max="13" width="15" customWidth="true" style="0"/>
    <col min="14" max="14" width="25" customWidth="true" style="0"/>
    <col min="15" max="15" width="15" customWidth="true" style="0"/>
  </cols>
  <sheetData>
    <row r="1" spans="1:40">
      <c r="A1"/>
      <c r="B1"/>
      <c r="C1"/>
      <c r="D1"/>
      <c r="E1"/>
      <c r="F1"/>
      <c r="G1"/>
      <c r="H1"/>
      <c r="I1"/>
      <c r="J1"/>
      <c r="K1"/>
      <c r="L1"/>
      <c r="M1"/>
      <c r="N1"/>
      <c r="O1"/>
      <c r="P1"/>
      <c r="Q1"/>
      <c r="R1"/>
      <c r="S1"/>
      <c r="T1"/>
      <c r="U1"/>
      <c r="V1"/>
      <c r="W1"/>
      <c r="X1"/>
      <c r="Y1"/>
      <c r="Z1"/>
      <c r="AA1"/>
      <c r="AB1"/>
      <c r="AC1"/>
      <c r="AD1"/>
      <c r="AE1"/>
      <c r="AF1"/>
      <c r="AG1"/>
      <c r="AH1"/>
      <c r="AI1"/>
      <c r="AJ1"/>
      <c r="AK1"/>
      <c r="AL1"/>
      <c r="AM1"/>
      <c r="AN1"/>
    </row>
    <row r="2" spans="1:40" customHeight="1" ht="25">
      <c r="A2" s="1" t="s">
        <v>0</v>
      </c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</row>
    <row r="3" spans="1:40">
      <c r="A3" s="2" t="s">
        <v>1</v>
      </c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</row>
    <row r="4" spans="1:40">
      <c r="A4" s="2"/>
      <c r="B4" s="2"/>
      <c r="C4" s="2"/>
      <c r="D4" s="2"/>
      <c r="E4" s="2"/>
      <c r="F4" s="2"/>
      <c r="G4" s="2"/>
      <c r="H4" s="2"/>
      <c r="I4" s="2"/>
      <c r="J4" s="2"/>
      <c r="K4" s="2"/>
      <c r="L4" s="2"/>
      <c r="M4" s="2"/>
      <c r="N4" s="2"/>
      <c r="O4" s="2"/>
    </row>
    <row r="5" spans="1:40">
      <c r="A5" s="10" t="s">
        <v>2</v>
      </c>
      <c r="B5" s="15" t="s">
        <v>3</v>
      </c>
      <c r="C5" s="3"/>
      <c r="D5" s="3"/>
      <c r="E5" s="3"/>
      <c r="F5" s="3"/>
      <c r="G5" s="5"/>
      <c r="H5" s="3" t="s">
        <v>4</v>
      </c>
      <c r="I5" s="3"/>
      <c r="J5" s="3"/>
      <c r="K5" s="5"/>
      <c r="L5" s="3" t="s">
        <v>5</v>
      </c>
      <c r="M5" s="3"/>
      <c r="N5" s="3"/>
      <c r="O5" s="5"/>
    </row>
    <row r="6" spans="1:40" customHeight="1" ht="40">
      <c r="A6" s="11"/>
      <c r="B6" s="15"/>
      <c r="C6" s="6" t="s">
        <v>6</v>
      </c>
      <c r="D6" s="6" t="s">
        <v>7</v>
      </c>
      <c r="E6" s="6" t="s">
        <v>8</v>
      </c>
      <c r="F6" s="4" t="s">
        <v>9</v>
      </c>
      <c r="G6" s="6"/>
      <c r="H6" s="4" t="s">
        <v>10</v>
      </c>
      <c r="I6" s="6"/>
      <c r="J6" s="4" t="s">
        <v>11</v>
      </c>
      <c r="K6" s="6"/>
      <c r="L6" s="4" t="s">
        <v>12</v>
      </c>
      <c r="M6" s="6"/>
      <c r="N6" s="4" t="s">
        <v>11</v>
      </c>
      <c r="O6" s="6"/>
    </row>
    <row r="7" spans="1:40">
      <c r="A7" s="12"/>
      <c r="B7" s="16"/>
      <c r="C7" s="7" t="s">
        <v>13</v>
      </c>
      <c r="D7" s="7" t="s">
        <v>14</v>
      </c>
      <c r="E7" s="7" t="s">
        <v>14</v>
      </c>
      <c r="F7" s="7" t="s">
        <v>15</v>
      </c>
      <c r="G7" s="7" t="s">
        <v>16</v>
      </c>
      <c r="H7" s="7" t="s">
        <v>15</v>
      </c>
      <c r="I7" s="7" t="s">
        <v>16</v>
      </c>
      <c r="J7" s="7" t="s">
        <v>15</v>
      </c>
      <c r="K7" s="7" t="s">
        <v>16</v>
      </c>
      <c r="L7" s="7" t="s">
        <v>15</v>
      </c>
      <c r="M7" s="7" t="s">
        <v>16</v>
      </c>
      <c r="N7" s="7" t="s">
        <v>15</v>
      </c>
      <c r="O7" s="7" t="s">
        <v>16</v>
      </c>
    </row>
    <row r="8" spans="1:40">
      <c r="A8" s="13">
        <v>1</v>
      </c>
      <c r="B8" s="17" t="s">
        <v>17</v>
      </c>
      <c r="C8" s="19">
        <v>82</v>
      </c>
      <c r="D8" s="19">
        <v>483794</v>
      </c>
      <c r="E8" s="19">
        <v>2248</v>
      </c>
      <c r="F8" s="17">
        <v>129440.67651401</v>
      </c>
      <c r="G8" s="8" t="str">
        <f>IF(ISNUMBER(F8/F27),F8/F27,0)</f>
        <v>0</v>
      </c>
      <c r="H8" s="8">
        <v>131567.62103462</v>
      </c>
      <c r="I8" s="8" t="str">
        <f>IF(ISNUMBER(H8/H27),H8/H27,0)</f>
        <v>0</v>
      </c>
      <c r="J8" s="8" t="str">
        <f>F8-H8</f>
        <v>0</v>
      </c>
      <c r="K8" s="8" t="str">
        <f>IF(AND(H8=0,F8=0),"0.00",IF(H8=0,"New",(IF(ISNUMBER(J8/H8),J8/H8,0))))</f>
        <v>0</v>
      </c>
      <c r="L8" s="8">
        <v>0</v>
      </c>
      <c r="M8" s="8" t="str">
        <f>IF(ISNUMBER(L8/L27),L8/L27,0)</f>
        <v>0</v>
      </c>
      <c r="N8" s="8" t="str">
        <f>F8-L8</f>
        <v>0</v>
      </c>
      <c r="O8" s="8" t="str">
        <f>IF(AND(L8=0,F8=0),"0.00",IF(L8=0,"New",(IF(ISNUMBER(N8/L8),N8/L8,0))))</f>
        <v>0</v>
      </c>
    </row>
    <row r="9" spans="1:40">
      <c r="A9" s="13">
        <v>2</v>
      </c>
      <c r="B9" s="17" t="s">
        <v>18</v>
      </c>
      <c r="C9" s="19">
        <v>33</v>
      </c>
      <c r="D9" s="19">
        <v>178168</v>
      </c>
      <c r="E9" s="19">
        <v>589</v>
      </c>
      <c r="F9" s="17">
        <v>88107.03795357</v>
      </c>
      <c r="G9" s="8" t="str">
        <f>IF(ISNUMBER(F9/F27),F9/F27,0)</f>
        <v>0</v>
      </c>
      <c r="H9" s="8">
        <v>88718.68069190999</v>
      </c>
      <c r="I9" s="8" t="str">
        <f>IF(ISNUMBER(H9/H27),H9/H27,0)</f>
        <v>0</v>
      </c>
      <c r="J9" s="8" t="str">
        <f>F9-H9</f>
        <v>0</v>
      </c>
      <c r="K9" s="8" t="str">
        <f>IF(AND(H9=0,F9=0),"0.00",IF(H9=0,"New",(IF(ISNUMBER(J9/H9),J9/H9,0))))</f>
        <v>0</v>
      </c>
      <c r="L9" s="8">
        <v>0</v>
      </c>
      <c r="M9" s="8" t="str">
        <f>IF(ISNUMBER(L9/L27),L9/L27,0)</f>
        <v>0</v>
      </c>
      <c r="N9" s="8" t="str">
        <f>F9-L9</f>
        <v>0</v>
      </c>
      <c r="O9" s="8" t="str">
        <f>IF(AND(L9=0,F9=0),"0.00",IF(L9=0,"New",(IF(ISNUMBER(N9/L9),N9/L9,0))))</f>
        <v>0</v>
      </c>
    </row>
    <row r="10" spans="1:40">
      <c r="A10" s="13">
        <v>3</v>
      </c>
      <c r="B10" s="17" t="s">
        <v>19</v>
      </c>
      <c r="C10" s="19">
        <v>78</v>
      </c>
      <c r="D10" s="19">
        <v>454424</v>
      </c>
      <c r="E10" s="19">
        <v>2915</v>
      </c>
      <c r="F10" s="17">
        <v>82403.65962131</v>
      </c>
      <c r="G10" s="8" t="str">
        <f>IF(ISNUMBER(F10/F27),F10/F27,0)</f>
        <v>0</v>
      </c>
      <c r="H10" s="8">
        <v>80858.31487556001</v>
      </c>
      <c r="I10" s="8" t="str">
        <f>IF(ISNUMBER(H10/H27),H10/H27,0)</f>
        <v>0</v>
      </c>
      <c r="J10" s="8" t="str">
        <f>F10-H10</f>
        <v>0</v>
      </c>
      <c r="K10" s="8" t="str">
        <f>IF(AND(H10=0,F10=0),"0.00",IF(H10=0,"New",(IF(ISNUMBER(J10/H10),J10/H10,0))))</f>
        <v>0</v>
      </c>
      <c r="L10" s="8">
        <v>0</v>
      </c>
      <c r="M10" s="8" t="str">
        <f>IF(ISNUMBER(L10/L27),L10/L27,0)</f>
        <v>0</v>
      </c>
      <c r="N10" s="8" t="str">
        <f>F10-L10</f>
        <v>0</v>
      </c>
      <c r="O10" s="8" t="str">
        <f>IF(AND(L10=0,F10=0),"0.00",IF(L10=0,"New",(IF(ISNUMBER(N10/L10),N10/L10,0))))</f>
        <v>0</v>
      </c>
    </row>
    <row r="11" spans="1:40">
      <c r="A11" s="13">
        <v>4</v>
      </c>
      <c r="B11" s="17" t="s">
        <v>20</v>
      </c>
      <c r="C11" s="19">
        <v>30</v>
      </c>
      <c r="D11" s="19">
        <v>104479</v>
      </c>
      <c r="E11" s="19">
        <v>228</v>
      </c>
      <c r="F11" s="17">
        <v>71524.14388173999</v>
      </c>
      <c r="G11" s="8" t="str">
        <f>IF(ISNUMBER(F11/F27),F11/F27,0)</f>
        <v>0</v>
      </c>
      <c r="H11" s="8">
        <v>73897.28420882999</v>
      </c>
      <c r="I11" s="8" t="str">
        <f>IF(ISNUMBER(H11/H27),H11/H27,0)</f>
        <v>0</v>
      </c>
      <c r="J11" s="8" t="str">
        <f>F11-H11</f>
        <v>0</v>
      </c>
      <c r="K11" s="8" t="str">
        <f>IF(AND(H11=0,F11=0),"0.00",IF(H11=0,"New",(IF(ISNUMBER(J11/H11),J11/H11,0))))</f>
        <v>0</v>
      </c>
      <c r="L11" s="8">
        <v>0</v>
      </c>
      <c r="M11" s="8" t="str">
        <f>IF(ISNUMBER(L11/L27),L11/L27,0)</f>
        <v>0</v>
      </c>
      <c r="N11" s="8" t="str">
        <f>F11-L11</f>
        <v>0</v>
      </c>
      <c r="O11" s="8" t="str">
        <f>IF(AND(L11=0,F11=0),"0.00",IF(L11=0,"New",(IF(ISNUMBER(N11/L11),N11/L11,0))))</f>
        <v>0</v>
      </c>
    </row>
    <row r="12" spans="1:40">
      <c r="A12" s="13">
        <v>5</v>
      </c>
      <c r="B12" s="17" t="s">
        <v>21</v>
      </c>
      <c r="C12" s="19">
        <v>43</v>
      </c>
      <c r="D12" s="19">
        <v>391209</v>
      </c>
      <c r="E12" s="19">
        <v>1313</v>
      </c>
      <c r="F12" s="17">
        <v>63603.95630238</v>
      </c>
      <c r="G12" s="8" t="str">
        <f>IF(ISNUMBER(F12/F27),F12/F27,0)</f>
        <v>0</v>
      </c>
      <c r="H12" s="8">
        <v>64586.35529925</v>
      </c>
      <c r="I12" s="8" t="str">
        <f>IF(ISNUMBER(H12/H27),H12/H27,0)</f>
        <v>0</v>
      </c>
      <c r="J12" s="8" t="str">
        <f>F12-H12</f>
        <v>0</v>
      </c>
      <c r="K12" s="8" t="str">
        <f>IF(AND(H12=0,F12=0),"0.00",IF(H12=0,"New",(IF(ISNUMBER(J12/H12),J12/H12,0))))</f>
        <v>0</v>
      </c>
      <c r="L12" s="8">
        <v>0</v>
      </c>
      <c r="M12" s="8" t="str">
        <f>IF(ISNUMBER(L12/L27),L12/L27,0)</f>
        <v>0</v>
      </c>
      <c r="N12" s="8" t="str">
        <f>F12-L12</f>
        <v>0</v>
      </c>
      <c r="O12" s="8" t="str">
        <f>IF(AND(L12=0,F12=0),"0.00",IF(L12=0,"New",(IF(ISNUMBER(N12/L12),N12/L12,0))))</f>
        <v>0</v>
      </c>
    </row>
    <row r="13" spans="1:40">
      <c r="A13" s="13">
        <v>6</v>
      </c>
      <c r="B13" s="17" t="s">
        <v>22</v>
      </c>
      <c r="C13" s="19">
        <v>10</v>
      </c>
      <c r="D13" s="19">
        <v>70907</v>
      </c>
      <c r="E13" s="19">
        <v>325</v>
      </c>
      <c r="F13" s="17">
        <v>37124.00331781001</v>
      </c>
      <c r="G13" s="8" t="str">
        <f>IF(ISNUMBER(F13/F27),F13/F27,0)</f>
        <v>0</v>
      </c>
      <c r="H13" s="8">
        <v>36737.12621772</v>
      </c>
      <c r="I13" s="8" t="str">
        <f>IF(ISNUMBER(H13/H27),H13/H27,0)</f>
        <v>0</v>
      </c>
      <c r="J13" s="8" t="str">
        <f>F13-H13</f>
        <v>0</v>
      </c>
      <c r="K13" s="8" t="str">
        <f>IF(AND(H13=0,F13=0),"0.00",IF(H13=0,"New",(IF(ISNUMBER(J13/H13),J13/H13,0))))</f>
        <v>0</v>
      </c>
      <c r="L13" s="8">
        <v>0</v>
      </c>
      <c r="M13" s="8" t="str">
        <f>IF(ISNUMBER(L13/L27),L13/L27,0)</f>
        <v>0</v>
      </c>
      <c r="N13" s="8" t="str">
        <f>F13-L13</f>
        <v>0</v>
      </c>
      <c r="O13" s="8" t="str">
        <f>IF(AND(L13=0,F13=0),"0.00",IF(L13=0,"New",(IF(ISNUMBER(N13/L13),N13/L13,0))))</f>
        <v>0</v>
      </c>
    </row>
    <row r="14" spans="1:40">
      <c r="A14" s="13">
        <v>7</v>
      </c>
      <c r="B14" s="17" t="s">
        <v>23</v>
      </c>
      <c r="C14" s="19">
        <v>36</v>
      </c>
      <c r="D14" s="19">
        <v>215431</v>
      </c>
      <c r="E14" s="19">
        <v>956</v>
      </c>
      <c r="F14" s="17">
        <v>26657.86323739</v>
      </c>
      <c r="G14" s="8" t="str">
        <f>IF(ISNUMBER(F14/F27),F14/F27,0)</f>
        <v>0</v>
      </c>
      <c r="H14" s="8">
        <v>26895.56849547999</v>
      </c>
      <c r="I14" s="8" t="str">
        <f>IF(ISNUMBER(H14/H27),H14/H27,0)</f>
        <v>0</v>
      </c>
      <c r="J14" s="8" t="str">
        <f>F14-H14</f>
        <v>0</v>
      </c>
      <c r="K14" s="8" t="str">
        <f>IF(AND(H14=0,F14=0),"0.00",IF(H14=0,"New",(IF(ISNUMBER(J14/H14),J14/H14,0))))</f>
        <v>0</v>
      </c>
      <c r="L14" s="8">
        <v>0</v>
      </c>
      <c r="M14" s="8" t="str">
        <f>IF(ISNUMBER(L14/L27),L14/L27,0)</f>
        <v>0</v>
      </c>
      <c r="N14" s="8" t="str">
        <f>F14-L14</f>
        <v>0</v>
      </c>
      <c r="O14" s="8" t="str">
        <f>IF(AND(L14=0,F14=0),"0.00",IF(L14=0,"New",(IF(ISNUMBER(N14/L14),N14/L14,0))))</f>
        <v>0</v>
      </c>
    </row>
    <row r="15" spans="1:40">
      <c r="A15" s="13">
        <v>8</v>
      </c>
      <c r="B15" s="17" t="s">
        <v>24</v>
      </c>
      <c r="C15" s="19">
        <v>22</v>
      </c>
      <c r="D15" s="19">
        <v>116464</v>
      </c>
      <c r="E15" s="19">
        <v>891</v>
      </c>
      <c r="F15" s="17">
        <v>19313.61141187</v>
      </c>
      <c r="G15" s="8" t="str">
        <f>IF(ISNUMBER(F15/F27),F15/F27,0)</f>
        <v>0</v>
      </c>
      <c r="H15" s="8">
        <v>18944.55027475</v>
      </c>
      <c r="I15" s="8" t="str">
        <f>IF(ISNUMBER(H15/H27),H15/H27,0)</f>
        <v>0</v>
      </c>
      <c r="J15" s="8" t="str">
        <f>F15-H15</f>
        <v>0</v>
      </c>
      <c r="K15" s="8" t="str">
        <f>IF(AND(H15=0,F15=0),"0.00",IF(H15=0,"New",(IF(ISNUMBER(J15/H15),J15/H15,0))))</f>
        <v>0</v>
      </c>
      <c r="L15" s="8">
        <v>0</v>
      </c>
      <c r="M15" s="8" t="str">
        <f>IF(ISNUMBER(L15/L27),L15/L27,0)</f>
        <v>0</v>
      </c>
      <c r="N15" s="8" t="str">
        <f>F15-L15</f>
        <v>0</v>
      </c>
      <c r="O15" s="8" t="str">
        <f>IF(AND(L15=0,F15=0),"0.00",IF(L15=0,"New",(IF(ISNUMBER(N15/L15),N15/L15,0))))</f>
        <v>0</v>
      </c>
    </row>
    <row r="16" spans="1:40">
      <c r="A16" s="13">
        <v>9</v>
      </c>
      <c r="B16" s="17" t="s">
        <v>25</v>
      </c>
      <c r="C16" s="19">
        <v>35</v>
      </c>
      <c r="D16" s="19">
        <v>107703</v>
      </c>
      <c r="E16" s="19">
        <v>925</v>
      </c>
      <c r="F16" s="17">
        <v>18127.98130402</v>
      </c>
      <c r="G16" s="8" t="str">
        <f>IF(ISNUMBER(F16/F27),F16/F27,0)</f>
        <v>0</v>
      </c>
      <c r="H16" s="8">
        <v>17991.76449654</v>
      </c>
      <c r="I16" s="8" t="str">
        <f>IF(ISNUMBER(H16/H27),H16/H27,0)</f>
        <v>0</v>
      </c>
      <c r="J16" s="8" t="str">
        <f>F16-H16</f>
        <v>0</v>
      </c>
      <c r="K16" s="8" t="str">
        <f>IF(AND(H16=0,F16=0),"0.00",IF(H16=0,"New",(IF(ISNUMBER(J16/H16),J16/H16,0))))</f>
        <v>0</v>
      </c>
      <c r="L16" s="8">
        <v>0</v>
      </c>
      <c r="M16" s="8" t="str">
        <f>IF(ISNUMBER(L16/L27),L16/L27,0)</f>
        <v>0</v>
      </c>
      <c r="N16" s="8" t="str">
        <f>F16-L16</f>
        <v>0</v>
      </c>
      <c r="O16" s="8" t="str">
        <f>IF(AND(L16=0,F16=0),"0.00",IF(L16=0,"New",(IF(ISNUMBER(N16/L16),N16/L16,0))))</f>
        <v>0</v>
      </c>
    </row>
    <row r="17" spans="1:40">
      <c r="A17" s="13">
        <v>10</v>
      </c>
      <c r="B17" s="17" t="s">
        <v>26</v>
      </c>
      <c r="C17" s="19">
        <v>30</v>
      </c>
      <c r="D17" s="19">
        <v>81395</v>
      </c>
      <c r="E17" s="19">
        <v>313</v>
      </c>
      <c r="F17" s="17">
        <v>11761.41863047</v>
      </c>
      <c r="G17" s="8" t="str">
        <f>IF(ISNUMBER(F17/F27),F17/F27,0)</f>
        <v>0</v>
      </c>
      <c r="H17" s="8">
        <v>11292.06661911</v>
      </c>
      <c r="I17" s="8" t="str">
        <f>IF(ISNUMBER(H17/H27),H17/H27,0)</f>
        <v>0</v>
      </c>
      <c r="J17" s="8" t="str">
        <f>F17-H17</f>
        <v>0</v>
      </c>
      <c r="K17" s="8" t="str">
        <f>IF(AND(H17=0,F17=0),"0.00",IF(H17=0,"New",(IF(ISNUMBER(J17/H17),J17/H17,0))))</f>
        <v>0</v>
      </c>
      <c r="L17" s="8">
        <v>0</v>
      </c>
      <c r="M17" s="8" t="str">
        <f>IF(ISNUMBER(L17/L27),L17/L27,0)</f>
        <v>0</v>
      </c>
      <c r="N17" s="8" t="str">
        <f>F17-L17</f>
        <v>0</v>
      </c>
      <c r="O17" s="8" t="str">
        <f>IF(AND(L17=0,F17=0),"0.00",IF(L17=0,"New",(IF(ISNUMBER(N17/L17),N17/L17,0))))</f>
        <v>0</v>
      </c>
    </row>
    <row r="18" spans="1:40">
      <c r="A18" s="13">
        <v>11</v>
      </c>
      <c r="B18" s="17" t="s">
        <v>27</v>
      </c>
      <c r="C18" s="19">
        <v>16</v>
      </c>
      <c r="D18" s="19">
        <v>57165</v>
      </c>
      <c r="E18" s="19">
        <v>304</v>
      </c>
      <c r="F18" s="17">
        <v>9729.00367339</v>
      </c>
      <c r="G18" s="8" t="str">
        <f>IF(ISNUMBER(F18/F27),F18/F27,0)</f>
        <v>0</v>
      </c>
      <c r="H18" s="8">
        <v>9473.74308794</v>
      </c>
      <c r="I18" s="8" t="str">
        <f>IF(ISNUMBER(H18/H27),H18/H27,0)</f>
        <v>0</v>
      </c>
      <c r="J18" s="8" t="str">
        <f>F18-H18</f>
        <v>0</v>
      </c>
      <c r="K18" s="8" t="str">
        <f>IF(AND(H18=0,F18=0),"0.00",IF(H18=0,"New",(IF(ISNUMBER(J18/H18),J18/H18,0))))</f>
        <v>0</v>
      </c>
      <c r="L18" s="8">
        <v>0</v>
      </c>
      <c r="M18" s="8" t="str">
        <f>IF(ISNUMBER(L18/L27),L18/L27,0)</f>
        <v>0</v>
      </c>
      <c r="N18" s="8" t="str">
        <f>F18-L18</f>
        <v>0</v>
      </c>
      <c r="O18" s="8" t="str">
        <f>IF(AND(L18=0,F18=0),"0.00",IF(L18=0,"New",(IF(ISNUMBER(N18/L18),N18/L18,0))))</f>
        <v>0</v>
      </c>
    </row>
    <row r="19" spans="1:40">
      <c r="A19" s="13">
        <v>12</v>
      </c>
      <c r="B19" s="17" t="s">
        <v>28</v>
      </c>
      <c r="C19" s="19">
        <v>5</v>
      </c>
      <c r="D19" s="19">
        <v>19578</v>
      </c>
      <c r="E19" s="19">
        <v>212</v>
      </c>
      <c r="F19" s="17">
        <v>9111.605643439998</v>
      </c>
      <c r="G19" s="8" t="str">
        <f>IF(ISNUMBER(F19/F27),F19/F27,0)</f>
        <v>0</v>
      </c>
      <c r="H19" s="8">
        <v>9691.147743290001</v>
      </c>
      <c r="I19" s="8" t="str">
        <f>IF(ISNUMBER(H19/H27),H19/H27,0)</f>
        <v>0</v>
      </c>
      <c r="J19" s="8" t="str">
        <f>F19-H19</f>
        <v>0</v>
      </c>
      <c r="K19" s="8" t="str">
        <f>IF(AND(H19=0,F19=0),"0.00",IF(H19=0,"New",(IF(ISNUMBER(J19/H19),J19/H19,0))))</f>
        <v>0</v>
      </c>
      <c r="L19" s="8">
        <v>0</v>
      </c>
      <c r="M19" s="8" t="str">
        <f>IF(ISNUMBER(L19/L27),L19/L27,0)</f>
        <v>0</v>
      </c>
      <c r="N19" s="8" t="str">
        <f>F19-L19</f>
        <v>0</v>
      </c>
      <c r="O19" s="8" t="str">
        <f>IF(AND(L19=0,F19=0),"0.00",IF(L19=0,"New",(IF(ISNUMBER(N19/L19),N19/L19,0))))</f>
        <v>0</v>
      </c>
    </row>
    <row r="20" spans="1:40">
      <c r="A20" s="13">
        <v>13</v>
      </c>
      <c r="B20" s="17" t="s">
        <v>29</v>
      </c>
      <c r="C20" s="19">
        <v>10</v>
      </c>
      <c r="D20" s="19">
        <v>15377</v>
      </c>
      <c r="E20" s="19">
        <v>70</v>
      </c>
      <c r="F20" s="17">
        <v>9091.3024627</v>
      </c>
      <c r="G20" s="8" t="str">
        <f>IF(ISNUMBER(F20/F27),F20/F27,0)</f>
        <v>0</v>
      </c>
      <c r="H20" s="8">
        <v>8952.289319559999</v>
      </c>
      <c r="I20" s="8" t="str">
        <f>IF(ISNUMBER(H20/H27),H20/H27,0)</f>
        <v>0</v>
      </c>
      <c r="J20" s="8" t="str">
        <f>F20-H20</f>
        <v>0</v>
      </c>
      <c r="K20" s="8" t="str">
        <f>IF(AND(H20=0,F20=0),"0.00",IF(H20=0,"New",(IF(ISNUMBER(J20/H20),J20/H20,0))))</f>
        <v>0</v>
      </c>
      <c r="L20" s="8">
        <v>0</v>
      </c>
      <c r="M20" s="8" t="str">
        <f>IF(ISNUMBER(L20/L27),L20/L27,0)</f>
        <v>0</v>
      </c>
      <c r="N20" s="8" t="str">
        <f>F20-L20</f>
        <v>0</v>
      </c>
      <c r="O20" s="8" t="str">
        <f>IF(AND(L20=0,F20=0),"0.00",IF(L20=0,"New",(IF(ISNUMBER(N20/L20),N20/L20,0))))</f>
        <v>0</v>
      </c>
    </row>
    <row r="21" spans="1:40">
      <c r="A21" s="13">
        <v>14</v>
      </c>
      <c r="B21" s="17" t="s">
        <v>30</v>
      </c>
      <c r="C21" s="19">
        <v>18</v>
      </c>
      <c r="D21" s="19">
        <v>44463</v>
      </c>
      <c r="E21" s="19">
        <v>320</v>
      </c>
      <c r="F21" s="17">
        <v>8900.919570279999</v>
      </c>
      <c r="G21" s="8" t="str">
        <f>IF(ISNUMBER(F21/F27),F21/F27,0)</f>
        <v>0</v>
      </c>
      <c r="H21" s="8">
        <v>8790.57753862</v>
      </c>
      <c r="I21" s="8" t="str">
        <f>IF(ISNUMBER(H21/H27),H21/H27,0)</f>
        <v>0</v>
      </c>
      <c r="J21" s="8" t="str">
        <f>F21-H21</f>
        <v>0</v>
      </c>
      <c r="K21" s="8" t="str">
        <f>IF(AND(H21=0,F21=0),"0.00",IF(H21=0,"New",(IF(ISNUMBER(J21/H21),J21/H21,0))))</f>
        <v>0</v>
      </c>
      <c r="L21" s="8">
        <v>0</v>
      </c>
      <c r="M21" s="8" t="str">
        <f>IF(ISNUMBER(L21/L27),L21/L27,0)</f>
        <v>0</v>
      </c>
      <c r="N21" s="8" t="str">
        <f>F21-L21</f>
        <v>0</v>
      </c>
      <c r="O21" s="8" t="str">
        <f>IF(AND(L21=0,F21=0),"0.00",IF(L21=0,"New",(IF(ISNUMBER(N21/L21),N21/L21,0))))</f>
        <v>0</v>
      </c>
    </row>
    <row r="22" spans="1:40">
      <c r="A22" s="13">
        <v>15</v>
      </c>
      <c r="B22" s="17" t="s">
        <v>31</v>
      </c>
      <c r="C22" s="19">
        <v>22</v>
      </c>
      <c r="D22" s="19">
        <v>52940</v>
      </c>
      <c r="E22" s="19">
        <v>440</v>
      </c>
      <c r="F22" s="17">
        <v>8120.16731059</v>
      </c>
      <c r="G22" s="8" t="str">
        <f>IF(ISNUMBER(F22/F27),F22/F27,0)</f>
        <v>0</v>
      </c>
      <c r="H22" s="8">
        <v>8229.798473950001</v>
      </c>
      <c r="I22" s="8" t="str">
        <f>IF(ISNUMBER(H22/H27),H22/H27,0)</f>
        <v>0</v>
      </c>
      <c r="J22" s="8" t="str">
        <f>F22-H22</f>
        <v>0</v>
      </c>
      <c r="K22" s="8" t="str">
        <f>IF(AND(H22=0,F22=0),"0.00",IF(H22=0,"New",(IF(ISNUMBER(J22/H22),J22/H22,0))))</f>
        <v>0</v>
      </c>
      <c r="L22" s="8">
        <v>0</v>
      </c>
      <c r="M22" s="8" t="str">
        <f>IF(ISNUMBER(L22/L27),L22/L27,0)</f>
        <v>0</v>
      </c>
      <c r="N22" s="8" t="str">
        <f>F22-L22</f>
        <v>0</v>
      </c>
      <c r="O22" s="8" t="str">
        <f>IF(AND(L22=0,F22=0),"0.00",IF(L22=0,"New",(IF(ISNUMBER(N22/L22),N22/L22,0))))</f>
        <v>0</v>
      </c>
    </row>
    <row r="23" spans="1:40">
      <c r="A23" s="13">
        <v>16</v>
      </c>
      <c r="B23" s="17" t="s">
        <v>32</v>
      </c>
      <c r="C23" s="19">
        <v>1</v>
      </c>
      <c r="D23" s="19">
        <v>34724</v>
      </c>
      <c r="E23" s="19">
        <v>2</v>
      </c>
      <c r="F23" s="17">
        <v>2729.36580282</v>
      </c>
      <c r="G23" s="8" t="str">
        <f>IF(ISNUMBER(F23/F27),F23/F27,0)</f>
        <v>0</v>
      </c>
      <c r="H23" s="8">
        <v>2656.6169896</v>
      </c>
      <c r="I23" s="8" t="str">
        <f>IF(ISNUMBER(H23/H27),H23/H27,0)</f>
        <v>0</v>
      </c>
      <c r="J23" s="8" t="str">
        <f>F23-H23</f>
        <v>0</v>
      </c>
      <c r="K23" s="8" t="str">
        <f>IF(AND(H23=0,F23=0),"0.00",IF(H23=0,"New",(IF(ISNUMBER(J23/H23),J23/H23,0))))</f>
        <v>0</v>
      </c>
      <c r="L23" s="8">
        <v>0</v>
      </c>
      <c r="M23" s="8" t="str">
        <f>IF(ISNUMBER(L23/L27),L23/L27,0)</f>
        <v>0</v>
      </c>
      <c r="N23" s="8" t="str">
        <f>F23-L23</f>
        <v>0</v>
      </c>
      <c r="O23" s="8" t="str">
        <f>IF(AND(L23=0,F23=0),"0.00",IF(L23=0,"New",(IF(ISNUMBER(N23/L23),N23/L23,0))))</f>
        <v>0</v>
      </c>
    </row>
    <row r="24" spans="1:40">
      <c r="A24" s="13">
        <v>17</v>
      </c>
      <c r="B24" s="17" t="s">
        <v>33</v>
      </c>
      <c r="C24" s="19">
        <v>3</v>
      </c>
      <c r="D24" s="19">
        <v>5309</v>
      </c>
      <c r="E24" s="19">
        <v>53</v>
      </c>
      <c r="F24" s="17">
        <v>638.9665485299998</v>
      </c>
      <c r="G24" s="8" t="str">
        <f>IF(ISNUMBER(F24/F27),F24/F27,0)</f>
        <v>0</v>
      </c>
      <c r="H24" s="8">
        <v>380.72315109</v>
      </c>
      <c r="I24" s="8" t="str">
        <f>IF(ISNUMBER(H24/H27),H24/H27,0)</f>
        <v>0</v>
      </c>
      <c r="J24" s="8" t="str">
        <f>F24-H24</f>
        <v>0</v>
      </c>
      <c r="K24" s="8" t="str">
        <f>IF(AND(H24=0,F24=0),"0.00",IF(H24=0,"New",(IF(ISNUMBER(J24/H24),J24/H24,0))))</f>
        <v>0</v>
      </c>
      <c r="L24" s="8">
        <v>0</v>
      </c>
      <c r="M24" s="8" t="str">
        <f>IF(ISNUMBER(L24/L27),L24/L27,0)</f>
        <v>0</v>
      </c>
      <c r="N24" s="8" t="str">
        <f>F24-L24</f>
        <v>0</v>
      </c>
      <c r="O24" s="8" t="str">
        <f>IF(AND(L24=0,F24=0),"0.00",IF(L24=0,"New",(IF(ISNUMBER(N24/L24),N24/L24,0))))</f>
        <v>0</v>
      </c>
    </row>
    <row r="25" spans="1:40">
      <c r="A25" s="13">
        <v>18</v>
      </c>
      <c r="B25" s="17" t="s">
        <v>34</v>
      </c>
      <c r="C25" s="19">
        <v>1</v>
      </c>
      <c r="D25" s="19">
        <v>146</v>
      </c>
      <c r="E25" s="19">
        <v>3</v>
      </c>
      <c r="F25" s="17">
        <v>49.52252035999999</v>
      </c>
      <c r="G25" s="8" t="str">
        <f>IF(ISNUMBER(F25/F27),F25/F27,0)</f>
        <v>0</v>
      </c>
      <c r="H25" s="8">
        <v>48.58267572</v>
      </c>
      <c r="I25" s="8" t="str">
        <f>IF(ISNUMBER(H25/H27),H25/H27,0)</f>
        <v>0</v>
      </c>
      <c r="J25" s="8" t="str">
        <f>F25-H25</f>
        <v>0</v>
      </c>
      <c r="K25" s="8" t="str">
        <f>IF(AND(H25=0,F25=0),"0.00",IF(H25=0,"New",(IF(ISNUMBER(J25/H25),J25/H25,0))))</f>
        <v>0</v>
      </c>
      <c r="L25" s="8">
        <v>0</v>
      </c>
      <c r="M25" s="8" t="str">
        <f>IF(ISNUMBER(L25/L27),L25/L27,0)</f>
        <v>0</v>
      </c>
      <c r="N25" s="8" t="str">
        <f>F25-L25</f>
        <v>0</v>
      </c>
      <c r="O25" s="8" t="str">
        <f>IF(AND(L25=0,F25=0),"0.00",IF(L25=0,"New",(IF(ISNUMBER(N25/L25),N25/L25,0))))</f>
        <v>0</v>
      </c>
    </row>
    <row r="26" spans="1:40">
      <c r="A26" s="13">
        <v>19</v>
      </c>
      <c r="B26" s="17" t="s">
        <v>35</v>
      </c>
      <c r="C26" s="19">
        <v>0</v>
      </c>
      <c r="D26" s="19">
        <v>0</v>
      </c>
      <c r="E26" s="19">
        <v>0</v>
      </c>
      <c r="F26" s="17">
        <v>0</v>
      </c>
      <c r="G26" s="8" t="str">
        <f>IF(ISNUMBER(F26/F27),F26/F27,0)</f>
        <v>0</v>
      </c>
      <c r="H26" s="8">
        <v>0</v>
      </c>
      <c r="I26" s="8" t="str">
        <f>IF(ISNUMBER(H26/H27),H26/H27,0)</f>
        <v>0</v>
      </c>
      <c r="J26" s="8" t="str">
        <f>F26-H26</f>
        <v>0</v>
      </c>
      <c r="K26" s="8" t="str">
        <f>IF(AND(H26=0,F26=0),"0.00",IF(H26=0,"New",(IF(ISNUMBER(J26/H26),J26/H26,0))))</f>
        <v>0</v>
      </c>
      <c r="L26" s="8">
        <v>0</v>
      </c>
      <c r="M26" s="8" t="str">
        <f>IF(ISNUMBER(L26/L27),L26/L27,0)</f>
        <v>0</v>
      </c>
      <c r="N26" s="8" t="str">
        <f>F26-L26</f>
        <v>0</v>
      </c>
      <c r="O26" s="8" t="str">
        <f>IF(AND(L26=0,F26=0),"0.00",IF(L26=0,"New",(IF(ISNUMBER(N26/L26),N26/L26,0))))</f>
        <v>0</v>
      </c>
    </row>
    <row r="27" spans="1:40">
      <c r="A27" s="14"/>
      <c r="B27" s="18" t="s">
        <v>36</v>
      </c>
      <c r="C27" s="18" t="str">
        <f>SUM(C8:C26)</f>
        <v>0</v>
      </c>
      <c r="D27" s="18" t="str">
        <f>SUM(D8:D26)</f>
        <v>0</v>
      </c>
      <c r="E27" s="18" t="str">
        <f>SUM(E8:E26)</f>
        <v>0</v>
      </c>
      <c r="F27" s="20" t="str">
        <f>SUM(F8:F26)</f>
        <v>0</v>
      </c>
      <c r="G27" s="9" t="str">
        <f>SUM(G8:G26)</f>
        <v>0</v>
      </c>
      <c r="H27" s="9" t="str">
        <f>SUM(H8:H26)</f>
        <v>0</v>
      </c>
      <c r="I27" s="9" t="str">
        <f>SUM(I8:I26)</f>
        <v>0</v>
      </c>
      <c r="J27" s="9" t="str">
        <f>F27-H27</f>
        <v>0</v>
      </c>
      <c r="K27" s="9" t="str">
        <f>IF(AND(H27=0,F27=0),"0.00",IF(H27=0,"New",(IF(ISNUMBER(J27/H27),J27/H27,0))))</f>
        <v>0</v>
      </c>
      <c r="L27" s="9" t="str">
        <f>SUM(L8:L26)</f>
        <v>0</v>
      </c>
      <c r="M27" s="9" t="str">
        <f>SUM(M8:M26)</f>
        <v>0</v>
      </c>
      <c r="N27" s="9" t="str">
        <f>F27-L27</f>
        <v>0</v>
      </c>
      <c r="O27" s="9" t="str">
        <f>IF(AND(L27=0,F27=0),"0.00",IF(L27=0,"New",(IF(ISNUMBER(N27/L27),N27/L27,0))))</f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O2"/>
    <mergeCell ref="A3:O3"/>
    <mergeCell ref="A5:A7"/>
    <mergeCell ref="B5:B7"/>
    <mergeCell ref="C5:G5"/>
    <mergeCell ref="H5:K5"/>
    <mergeCell ref="L5:O5"/>
    <mergeCell ref="F6:G6"/>
    <mergeCell ref="H6:I6"/>
    <mergeCell ref="J6:K6"/>
    <mergeCell ref="L6:M6"/>
    <mergeCell ref="N6:O6"/>
  </mergeCells>
  <conditionalFormatting sqref="C8:C27">
    <cfRule type="cellIs" dxfId="0" priority="1" operator="lessThan">
      <formula>0</formula>
    </cfRule>
  </conditionalFormatting>
  <conditionalFormatting sqref="C8:C27">
    <cfRule type="cellIs" dxfId="1" priority="2" operator="greaterThanOrEqual">
      <formula>0</formula>
    </cfRule>
  </conditionalFormatting>
  <conditionalFormatting sqref="D8:D27">
    <cfRule type="cellIs" dxfId="0" priority="3" operator="lessThan">
      <formula>0</formula>
    </cfRule>
  </conditionalFormatting>
  <conditionalFormatting sqref="D8:D27">
    <cfRule type="cellIs" dxfId="1" priority="4" operator="greaterThanOrEqual">
      <formula>0</formula>
    </cfRule>
  </conditionalFormatting>
  <conditionalFormatting sqref="E8:E27">
    <cfRule type="cellIs" dxfId="0" priority="5" operator="lessThan">
      <formula>0</formula>
    </cfRule>
  </conditionalFormatting>
  <conditionalFormatting sqref="E8:E27">
    <cfRule type="cellIs" dxfId="1" priority="6" operator="greaterThanOrEqual">
      <formula>0</formula>
    </cfRule>
  </conditionalFormatting>
  <conditionalFormatting sqref="F8:F27">
    <cfRule type="cellIs" dxfId="2" priority="7" operator="lessThan">
      <formula>0</formula>
    </cfRule>
  </conditionalFormatting>
  <conditionalFormatting sqref="F8:F27">
    <cfRule type="cellIs" dxfId="3" priority="8" operator="greaterThanOrEqual">
      <formula>0</formula>
    </cfRule>
  </conditionalFormatting>
  <conditionalFormatting sqref="G8:G27">
    <cfRule type="cellIs" dxfId="4" priority="9" operator="lessThan">
      <formula>0</formula>
    </cfRule>
  </conditionalFormatting>
  <conditionalFormatting sqref="G8:G27">
    <cfRule type="cellIs" dxfId="5" priority="10" operator="greaterThanOrEqual">
      <formula>0</formula>
    </cfRule>
  </conditionalFormatting>
  <conditionalFormatting sqref="H8:H27">
    <cfRule type="cellIs" dxfId="2" priority="11" operator="lessThan">
      <formula>0</formula>
    </cfRule>
  </conditionalFormatting>
  <conditionalFormatting sqref="H8:H27">
    <cfRule type="cellIs" dxfId="3" priority="12" operator="greaterThanOrEqual">
      <formula>0</formula>
    </cfRule>
  </conditionalFormatting>
  <conditionalFormatting sqref="I8:I27">
    <cfRule type="cellIs" dxfId="4" priority="13" operator="lessThan">
      <formula>0</formula>
    </cfRule>
  </conditionalFormatting>
  <conditionalFormatting sqref="I8:I27">
    <cfRule type="cellIs" dxfId="5" priority="14" operator="greaterThanOrEqual">
      <formula>0</formula>
    </cfRule>
  </conditionalFormatting>
  <conditionalFormatting sqref="J8:J27">
    <cfRule type="cellIs" dxfId="2" priority="15" operator="lessThan">
      <formula>0</formula>
    </cfRule>
  </conditionalFormatting>
  <conditionalFormatting sqref="J8:J27">
    <cfRule type="cellIs" dxfId="3" priority="16" operator="greaterThanOrEqual">
      <formula>0</formula>
    </cfRule>
  </conditionalFormatting>
  <conditionalFormatting sqref="K8:K27">
    <cfRule type="cellIs" dxfId="4" priority="17" operator="lessThan">
      <formula>0</formula>
    </cfRule>
  </conditionalFormatting>
  <conditionalFormatting sqref="K8:K27">
    <cfRule type="cellIs" dxfId="5" priority="18" operator="greaterThanOrEqual">
      <formula>0</formula>
    </cfRule>
  </conditionalFormatting>
  <conditionalFormatting sqref="L8:L27">
    <cfRule type="cellIs" dxfId="2" priority="19" operator="lessThan">
      <formula>0</formula>
    </cfRule>
  </conditionalFormatting>
  <conditionalFormatting sqref="L8:L27">
    <cfRule type="cellIs" dxfId="3" priority="20" operator="greaterThanOrEqual">
      <formula>0</formula>
    </cfRule>
  </conditionalFormatting>
  <conditionalFormatting sqref="M8:M27">
    <cfRule type="cellIs" dxfId="4" priority="21" operator="lessThan">
      <formula>0</formula>
    </cfRule>
  </conditionalFormatting>
  <conditionalFormatting sqref="M8:M27">
    <cfRule type="cellIs" dxfId="5" priority="22" operator="greaterThanOrEqual">
      <formula>0</formula>
    </cfRule>
  </conditionalFormatting>
  <conditionalFormatting sqref="N8:N27">
    <cfRule type="cellIs" dxfId="2" priority="23" operator="lessThan">
      <formula>0</formula>
    </cfRule>
  </conditionalFormatting>
  <conditionalFormatting sqref="N8:N27">
    <cfRule type="cellIs" dxfId="3" priority="24" operator="greaterThanOrEqual">
      <formula>0</formula>
    </cfRule>
  </conditionalFormatting>
  <conditionalFormatting sqref="O8:O27">
    <cfRule type="cellIs" dxfId="4" priority="25" operator="lessThan">
      <formula>0</formula>
    </cfRule>
  </conditionalFormatting>
  <conditionalFormatting sqref="O8:O27">
    <cfRule type="cellIs" dxfId="5" priority="26" operator="greaterThanOrEqual">
      <formula>0</formula>
    </cfRule>
  </conditionalFormatting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Oct_2011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mn</dc:creator>
  <cp:lastModifiedBy>mn</cp:lastModifiedBy>
  <dcterms:created xsi:type="dcterms:W3CDTF">2026-07-11T12:41:01+07:00</dcterms:created>
  <dcterms:modified xsi:type="dcterms:W3CDTF">2026-07-11T12:41:01+07:00</dcterms:modified>
  <dc:title>Report - Summation of Providend Fund Management</dc:title>
  <dc:description>Report - Summation of Providend Fund Management</dc:description>
  <dc:subject>Report - Summation of Providend Fund Management</dc:subject>
  <cp:keywords>office PHPExcel php</cp:keywords>
  <cp:category>Report</cp:category>
</cp:coreProperties>
</file>