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ug_201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<sst xmlns="http://schemas.openxmlformats.org/spreadsheetml/2006/main" uniqueCount="38">
  <si>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Summation of Providend Fund Management (Classified by Management Company)</t>
  </si>
  <si>
    <t>As of August 31, 2011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</si>
  <si>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</si>
  <si>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</si>
  <si>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</si>
  <si>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</si>
  <si>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</si>
  <si>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</si>
  <si>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</si>
  <si>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August 2011</t>
  </si>
  <si>
    <t>Total Net Assets
July 2011</t>
  </si>
  <si>
    <t>Total Net Assets
Change</t>
  </si>
  <si>
    <t>Total Net Assets
December 2010</t>
  </si>
  <si>
    <t>(funds)</t>
  </si>
  <si>
    <t>(persons)</t>
  </si>
  <si>
    <t>(companies)</t>
  </si>
  <si>
    <t>(million baht)</t>
  </si>
  <si>
    <t>(%)</t>
  </si>
  <si>
    <t>Kasikorn Asset Management Company Limited</t>
  </si>
  <si>
    <t>MFC Asset Management Public Company Limited</t>
  </si>
  <si>
    <t>TISCO Asset Management Company Limited</t>
  </si>
  <si>
    <t>Krung Thai Asset Management Company Limited</t>
  </si>
  <si>
    <t>SCB Asset Management Company Limited</t>
  </si>
  <si>
    <t>ING Funds (Thailand) Ltd.</t>
  </si>
  <si>
    <t>BBL Asset Management Company Limited</t>
  </si>
  <si>
    <t>AIA Company Limited</t>
  </si>
  <si>
    <t>Krungsri Asset Management Company Limited</t>
  </si>
  <si>
    <t>Finansa Asset Management Limited</t>
  </si>
  <si>
    <t>UOB Asset Management (Thailand) Company Limited</t>
  </si>
  <si>
    <t>TMB Asset Management Company Limited</t>
  </si>
  <si>
    <t>Bualuang Securities Public Company Limited.</t>
  </si>
  <si>
    <t>Thanachat Fund Management Company Limited</t>
  </si>
  <si>
    <t>CIMB-Principal Asset Management Company Limited</t>
  </si>
  <si>
    <t>Aberdeen Asset Management  Limited</t>
  </si>
  <si>
    <t>One Asset Management Limited</t>
  </si>
  <si>
    <t>Solaris Asset Management Company Limited</t>
  </si>
  <si>
    <t>Phatra Asset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</si>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</sst>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N27" sqref="N27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82</v>
      </c>
      <c r="D8" s="19">
        <v>478232</v>
      </c>
      <c r="E8" s="19">
        <v>2208</v>
      </c>
      <c r="F8" s="17">
        <v>132588.91589988</v>
      </c>
      <c r="G8" s="8" t="str">
        <f>IF(ISNUMBER(F8/F27),F8/F27,0)</f>
        <v>0</v>
      </c>
      <c r="H8" s="8">
        <v>133226.19552721</v>
      </c>
      <c r="I8" s="8" t="str">
        <f>IF(ISNUMBER(H8/H27),H8/H27,0)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IF(ISNUMBER(L8/L27),L8/L27,0)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34</v>
      </c>
      <c r="D9" s="19">
        <v>175903</v>
      </c>
      <c r="E9" s="19">
        <v>605</v>
      </c>
      <c r="F9" s="17">
        <v>90443.49003510001</v>
      </c>
      <c r="G9" s="8" t="str">
        <f>IF(ISNUMBER(F9/F27),F9/F27,0)</f>
        <v>0</v>
      </c>
      <c r="H9" s="8">
        <v>91014.45529924</v>
      </c>
      <c r="I9" s="8" t="str">
        <f>IF(ISNUMBER(H9/H27),H9/H27,0)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IF(ISNUMBER(L9/L27),L9/L27,0)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77</v>
      </c>
      <c r="D10" s="19">
        <v>449916</v>
      </c>
      <c r="E10" s="19">
        <v>2890</v>
      </c>
      <c r="F10" s="17">
        <v>81597.35692521001</v>
      </c>
      <c r="G10" s="8" t="str">
        <f>IF(ISNUMBER(F10/F27),F10/F27,0)</f>
        <v>0</v>
      </c>
      <c r="H10" s="8">
        <v>81493.53365594</v>
      </c>
      <c r="I10" s="8" t="str">
        <f>IF(ISNUMBER(H10/H27),H10/H27,0)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IF(ISNUMBER(L10/L27),L10/L27,0)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30</v>
      </c>
      <c r="D11" s="19">
        <v>104352</v>
      </c>
      <c r="E11" s="19">
        <v>224</v>
      </c>
      <c r="F11" s="17">
        <v>74248.86089816998</v>
      </c>
      <c r="G11" s="8" t="str">
        <f>IF(ISNUMBER(F11/F27),F11/F27,0)</f>
        <v>0</v>
      </c>
      <c r="H11" s="8">
        <v>74131.64072458001</v>
      </c>
      <c r="I11" s="8" t="str">
        <f>IF(ISNUMBER(H11/H27),H11/H27,0)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IF(ISNUMBER(L11/L27),L11/L27,0)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43</v>
      </c>
      <c r="D12" s="19">
        <v>389193</v>
      </c>
      <c r="E12" s="19">
        <v>1249</v>
      </c>
      <c r="F12" s="17">
        <v>64462.92262897999</v>
      </c>
      <c r="G12" s="8" t="str">
        <f>IF(ISNUMBER(F12/F27),F12/F27,0)</f>
        <v>0</v>
      </c>
      <c r="H12" s="8">
        <v>66987.42115434998</v>
      </c>
      <c r="I12" s="8" t="str">
        <f>IF(ISNUMBER(H12/H27),H12/H27,0)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IF(ISNUMBER(L12/L27),L12/L27,0)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11</v>
      </c>
      <c r="D13" s="19">
        <v>70143</v>
      </c>
      <c r="E13" s="19">
        <v>326</v>
      </c>
      <c r="F13" s="17">
        <v>38033.78924871999</v>
      </c>
      <c r="G13" s="8" t="str">
        <f>IF(ISNUMBER(F13/F27),F13/F27,0)</f>
        <v>0</v>
      </c>
      <c r="H13" s="8">
        <v>38664.69081386</v>
      </c>
      <c r="I13" s="8" t="str">
        <f>IF(ISNUMBER(H13/H27),H13/H27,0)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IF(ISNUMBER(L13/L27),L13/L27,0)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35</v>
      </c>
      <c r="D14" s="19">
        <v>211400</v>
      </c>
      <c r="E14" s="19">
        <v>936</v>
      </c>
      <c r="F14" s="17">
        <v>26966.14669003</v>
      </c>
      <c r="G14" s="8" t="str">
        <f>IF(ISNUMBER(F14/F27),F14/F27,0)</f>
        <v>0</v>
      </c>
      <c r="H14" s="8">
        <v>26557.51908801</v>
      </c>
      <c r="I14" s="8" t="str">
        <f>IF(ISNUMBER(H14/H27),H14/H27,0)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IF(ISNUMBER(L14/L27),L14/L27,0)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22</v>
      </c>
      <c r="D15" s="19">
        <v>109862</v>
      </c>
      <c r="E15" s="19">
        <v>862</v>
      </c>
      <c r="F15" s="17">
        <v>18996.63870715</v>
      </c>
      <c r="G15" s="8" t="str">
        <f>IF(ISNUMBER(F15/F27),F15/F27,0)</f>
        <v>0</v>
      </c>
      <c r="H15" s="8">
        <v>19021.26299194</v>
      </c>
      <c r="I15" s="8" t="str">
        <f>IF(ISNUMBER(H15/H27),H15/H27,0)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IF(ISNUMBER(L15/L27),L15/L27,0)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35</v>
      </c>
      <c r="D16" s="19">
        <v>106647</v>
      </c>
      <c r="E16" s="19">
        <v>871</v>
      </c>
      <c r="F16" s="17">
        <v>18003.3536241</v>
      </c>
      <c r="G16" s="8" t="str">
        <f>IF(ISNUMBER(F16/F27),F16/F27,0)</f>
        <v>0</v>
      </c>
      <c r="H16" s="8">
        <v>17879.14738219</v>
      </c>
      <c r="I16" s="8" t="str">
        <f>IF(ISNUMBER(H16/H27),H16/H27,0)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IF(ISNUMBER(L16/L27),L16/L27,0)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30</v>
      </c>
      <c r="D17" s="19">
        <v>77248</v>
      </c>
      <c r="E17" s="19">
        <v>305</v>
      </c>
      <c r="F17" s="17">
        <v>11419.32860269</v>
      </c>
      <c r="G17" s="8" t="str">
        <f>IF(ISNUMBER(F17/F27),F17/F27,0)</f>
        <v>0</v>
      </c>
      <c r="H17" s="8">
        <v>12215.14232611</v>
      </c>
      <c r="I17" s="8" t="str">
        <f>IF(ISNUMBER(H17/H27),H17/H27,0)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IF(ISNUMBER(L17/L27),L17/L27,0)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5</v>
      </c>
      <c r="D18" s="19">
        <v>21699</v>
      </c>
      <c r="E18" s="19">
        <v>216</v>
      </c>
      <c r="F18" s="17">
        <v>9708.348273390002</v>
      </c>
      <c r="G18" s="8" t="str">
        <f>IF(ISNUMBER(F18/F27),F18/F27,0)</f>
        <v>0</v>
      </c>
      <c r="H18" s="8">
        <v>9805.314936849998</v>
      </c>
      <c r="I18" s="8" t="str">
        <f>IF(ISNUMBER(H18/H27),H18/H27,0)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IF(ISNUMBER(L18/L27),L18/L27,0)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16</v>
      </c>
      <c r="D19" s="19">
        <v>57035</v>
      </c>
      <c r="E19" s="19">
        <v>304</v>
      </c>
      <c r="F19" s="17">
        <v>9546.590200950001</v>
      </c>
      <c r="G19" s="8" t="str">
        <f>IF(ISNUMBER(F19/F27),F19/F27,0)</f>
        <v>0</v>
      </c>
      <c r="H19" s="8">
        <v>9495.7484914</v>
      </c>
      <c r="I19" s="8" t="str">
        <f>IF(ISNUMBER(H19/H27),H19/H27,0)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IF(ISNUMBER(L19/L27),L19/L27,0)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10</v>
      </c>
      <c r="D20" s="19">
        <v>15013</v>
      </c>
      <c r="E20" s="19">
        <v>65</v>
      </c>
      <c r="F20" s="17">
        <v>8999.559798110002</v>
      </c>
      <c r="G20" s="8" t="str">
        <f>IF(ISNUMBER(F20/F27),F20/F27,0)</f>
        <v>0</v>
      </c>
      <c r="H20" s="8">
        <v>8389.15243948</v>
      </c>
      <c r="I20" s="8" t="str">
        <f>IF(ISNUMBER(H20/H27),H20/H27,0)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IF(ISNUMBER(L20/L27),L20/L27,0)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18</v>
      </c>
      <c r="D21" s="19">
        <v>50407</v>
      </c>
      <c r="E21" s="19">
        <v>320</v>
      </c>
      <c r="F21" s="17">
        <v>8778.643470110001</v>
      </c>
      <c r="G21" s="8" t="str">
        <f>IF(ISNUMBER(F21/F27),F21/F27,0)</f>
        <v>0</v>
      </c>
      <c r="H21" s="8">
        <v>5644.44355451</v>
      </c>
      <c r="I21" s="8" t="str">
        <f>IF(ISNUMBER(H21/H27),H21/H27,0)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IF(ISNUMBER(L21/L27),L21/L27,0)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25</v>
      </c>
      <c r="D22" s="19">
        <v>53780</v>
      </c>
      <c r="E22" s="19">
        <v>467</v>
      </c>
      <c r="F22" s="17">
        <v>8623.603472579998</v>
      </c>
      <c r="G22" s="8" t="str">
        <f>IF(ISNUMBER(F22/F27),F22/F27,0)</f>
        <v>0</v>
      </c>
      <c r="H22" s="8">
        <v>8571.170217980001</v>
      </c>
      <c r="I22" s="8" t="str">
        <f>IF(ISNUMBER(H22/H27),H22/H27,0)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IF(ISNUMBER(L22/L27),L22/L27,0)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1</v>
      </c>
      <c r="D23" s="19">
        <v>32001</v>
      </c>
      <c r="E23" s="19">
        <v>2</v>
      </c>
      <c r="F23" s="17">
        <v>2719.51703922</v>
      </c>
      <c r="G23" s="8" t="str">
        <f>IF(ISNUMBER(F23/F27),F23/F27,0)</f>
        <v>0</v>
      </c>
      <c r="H23" s="8">
        <v>2672.46898927</v>
      </c>
      <c r="I23" s="8" t="str">
        <f>IF(ISNUMBER(H23/H27),H23/H27,0)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IF(ISNUMBER(L23/L27),L23/L27,0)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34</v>
      </c>
      <c r="C24" s="19">
        <v>3</v>
      </c>
      <c r="D24" s="19">
        <v>5305</v>
      </c>
      <c r="E24" s="19">
        <v>53</v>
      </c>
      <c r="F24" s="17">
        <v>631.02413603</v>
      </c>
      <c r="G24" s="8" t="str">
        <f>IF(ISNUMBER(F24/F27),F24/F27,0)</f>
        <v>0</v>
      </c>
      <c r="H24" s="8">
        <v>636.4462306</v>
      </c>
      <c r="I24" s="8" t="str">
        <f>IF(ISNUMBER(H24/H27),H24/H27,0)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0</v>
      </c>
      <c r="M24" s="8" t="str">
        <f>IF(ISNUMBER(L24/L27),L24/L27,0)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35</v>
      </c>
      <c r="C25" s="19">
        <v>1</v>
      </c>
      <c r="D25" s="19">
        <v>137</v>
      </c>
      <c r="E25" s="19">
        <v>3</v>
      </c>
      <c r="F25" s="17">
        <v>47.99006819</v>
      </c>
      <c r="G25" s="8" t="str">
        <f>IF(ISNUMBER(F25/F27),F25/F27,0)</f>
        <v>0</v>
      </c>
      <c r="H25" s="8">
        <v>47.95734193</v>
      </c>
      <c r="I25" s="8" t="str">
        <f>IF(ISNUMBER(H25/H27),H25/H27,0)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IF(ISNUMBER(L25/L27),L25/L27,0)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36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IF(ISNUMBER(F26/F27),F26/F27,0)</f>
        <v>0</v>
      </c>
      <c r="H26" s="8">
        <v>657.47753424</v>
      </c>
      <c r="I26" s="8" t="str">
        <f>IF(ISNUMBER(H26/H27),H26/H27,0)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IF(ISNUMBER(L26/L27),L26/L27,0)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4"/>
      <c r="B27" s="18" t="s">
        <v>37</v>
      </c>
      <c r="C27" s="18" t="str">
        <f>SUM(C8:C26)</f>
        <v>0</v>
      </c>
      <c r="D27" s="18" t="str">
        <f>SUM(D8:D26)</f>
        <v>0</v>
      </c>
      <c r="E27" s="18" t="str">
        <f>SUM(E8:E26)</f>
        <v>0</v>
      </c>
      <c r="F27" s="20" t="str">
        <f>SUM(F8:F26)</f>
        <v>0</v>
      </c>
      <c r="G27" s="9" t="str">
        <f>SUM(G8:G26)</f>
        <v>0</v>
      </c>
      <c r="H27" s="9" t="str">
        <f>SUM(H8:H26)</f>
        <v>0</v>
      </c>
      <c r="I27" s="9" t="str">
        <f>SUM(I8:I26)</f>
        <v>0</v>
      </c>
      <c r="J27" s="9" t="str">
        <f>F27-H27</f>
        <v>0</v>
      </c>
      <c r="K27" s="9" t="str">
        <f>IF(AND(H27=0,F27=0),"0.00",IF(H27=0,"New",(IF(ISNUMBER(J27/H27),J27/H27,0))))</f>
        <v>0</v>
      </c>
      <c r="L27" s="9" t="str">
        <f>SUM(L8:L26)</f>
        <v>0</v>
      </c>
      <c r="M27" s="9" t="str">
        <f>SUM(M8:M26)</f>
        <v>0</v>
      </c>
      <c r="N27" s="9" t="str">
        <f>F27-L27</f>
        <v>0</v>
      </c>
      <c r="O27" s="9" t="str">
        <f>IF(AND(L27=0,F27=0),"0.00",IF(L27=0,"New",(IF(ISNUMBER(N27/L27),N27/L27,0))))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7">
    <cfRule type="cellIs" dxfId="0" priority="1" operator="lessThan">
      <formula>0</formula>
    </cfRule>
  </conditionalFormatting>
  <conditionalFormatting sqref="C8:C27">
    <cfRule type="cellIs" dxfId="1" priority="2" operator="greaterThanOrEqual">
      <formula>0</formula>
    </cfRule>
  </conditionalFormatting>
  <conditionalFormatting sqref="D8:D27">
    <cfRule type="cellIs" dxfId="0" priority="3" operator="lessThan">
      <formula>0</formula>
    </cfRule>
  </conditionalFormatting>
  <conditionalFormatting sqref="D8:D27">
    <cfRule type="cellIs" dxfId="1" priority="4" operator="greaterThanOrEqual">
      <formula>0</formula>
    </cfRule>
  </conditionalFormatting>
  <conditionalFormatting sqref="E8:E27">
    <cfRule type="cellIs" dxfId="0" priority="5" operator="lessThan">
      <formula>0</formula>
    </cfRule>
  </conditionalFormatting>
  <conditionalFormatting sqref="E8:E27">
    <cfRule type="cellIs" dxfId="1" priority="6" operator="greaterThanOrEqual">
      <formula>0</formula>
    </cfRule>
  </conditionalFormatting>
  <conditionalFormatting sqref="F8:F27">
    <cfRule type="cellIs" dxfId="2" priority="7" operator="lessThan">
      <formula>0</formula>
    </cfRule>
  </conditionalFormatting>
  <conditionalFormatting sqref="F8:F27">
    <cfRule type="cellIs" dxfId="3" priority="8" operator="greaterThanOrEqual">
      <formula>0</formula>
    </cfRule>
  </conditionalFormatting>
  <conditionalFormatting sqref="G8:G27">
    <cfRule type="cellIs" dxfId="4" priority="9" operator="lessThan">
      <formula>0</formula>
    </cfRule>
  </conditionalFormatting>
  <conditionalFormatting sqref="G8:G27">
    <cfRule type="cellIs" dxfId="5" priority="10" operator="greaterThanOrEqual">
      <formula>0</formula>
    </cfRule>
  </conditionalFormatting>
  <conditionalFormatting sqref="H8:H27">
    <cfRule type="cellIs" dxfId="2" priority="11" operator="lessThan">
      <formula>0</formula>
    </cfRule>
  </conditionalFormatting>
  <conditionalFormatting sqref="H8:H27">
    <cfRule type="cellIs" dxfId="3" priority="12" operator="greaterThanOrEqual">
      <formula>0</formula>
    </cfRule>
  </conditionalFormatting>
  <conditionalFormatting sqref="I8:I27">
    <cfRule type="cellIs" dxfId="4" priority="13" operator="lessThan">
      <formula>0</formula>
    </cfRule>
  </conditionalFormatting>
  <conditionalFormatting sqref="I8:I27">
    <cfRule type="cellIs" dxfId="5" priority="14" operator="greaterThanOrEqual">
      <formula>0</formula>
    </cfRule>
  </conditionalFormatting>
  <conditionalFormatting sqref="J8:J27">
    <cfRule type="cellIs" dxfId="2" priority="15" operator="lessThan">
      <formula>0</formula>
    </cfRule>
  </conditionalFormatting>
  <conditionalFormatting sqref="J8:J27">
    <cfRule type="cellIs" dxfId="3" priority="16" operator="greaterThanOrEqual">
      <formula>0</formula>
    </cfRule>
  </conditionalFormatting>
  <conditionalFormatting sqref="K8:K27">
    <cfRule type="cellIs" dxfId="4" priority="17" operator="lessThan">
      <formula>0</formula>
    </cfRule>
  </conditionalFormatting>
  <conditionalFormatting sqref="K8:K27">
    <cfRule type="cellIs" dxfId="5" priority="18" operator="greaterThanOrEqual">
      <formula>0</formula>
    </cfRule>
  </conditionalFormatting>
  <conditionalFormatting sqref="L8:L27">
    <cfRule type="cellIs" dxfId="2" priority="19" operator="lessThan">
      <formula>0</formula>
    </cfRule>
  </conditionalFormatting>
  <conditionalFormatting sqref="L8:L27">
    <cfRule type="cellIs" dxfId="3" priority="20" operator="greaterThanOrEqual">
      <formula>0</formula>
    </cfRule>
  </conditionalFormatting>
  <conditionalFormatting sqref="M8:M27">
    <cfRule type="cellIs" dxfId="4" priority="21" operator="lessThan">
      <formula>0</formula>
    </cfRule>
  </conditionalFormatting>
  <conditionalFormatting sqref="M8:M27">
    <cfRule type="cellIs" dxfId="5" priority="22" operator="greaterThanOrEqual">
      <formula>0</formula>
    </cfRule>
  </conditionalFormatting>
  <conditionalFormatting sqref="N8:N27">
    <cfRule type="cellIs" dxfId="2" priority="23" operator="lessThan">
      <formula>0</formula>
    </cfRule>
  </conditionalFormatting>
  <conditionalFormatting sqref="N8:N27">
    <cfRule type="cellIs" dxfId="3" priority="24" operator="greaterThanOrEqual">
      <formula>0</formula>
    </cfRule>
  </conditionalFormatting>
  <conditionalFormatting sqref="O8:O27">
    <cfRule type="cellIs" dxfId="4" priority="25" operator="lessThan">
      <formula>0</formula>
    </cfRule>
  </conditionalFormatting>
  <conditionalFormatting sqref="O8:O27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Aug_2011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2025-02-08T05:12:19+07:00</dcterms:created>
  <dcterms:modified xsi:type="dcterms:W3CDTF">2025-02-08T05:12:19+07:00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