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<sst xmlns="http://schemas.openxmlformats.org/spreadsheetml/2006/main" uniqueCount="36">
  <si>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Summation of Providend Fund Management (Classified by Management Company)</t>
  </si>
  <si>
    <t>As of June 30, 2009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</si>
  <si>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</si>
  <si>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</si>
  <si>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</si>
  <si>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</si>
  <si>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</si>
  <si>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</si>
  <si>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</si>
  <si>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June 2009</t>
  </si>
  <si>
    <t>Total Net Assets
May 2009</t>
  </si>
  <si>
    <t>Total Net Assets
Change</t>
  </si>
  <si>
    <t>Total Net Assets
December 2008</t>
  </si>
  <si>
    <t>(funds)</t>
  </si>
  <si>
    <t>(persons)</t>
  </si>
  <si>
    <t>(companies)</t>
  </si>
  <si>
    <t>(million baht)</t>
  </si>
  <si>
    <t>(%)</t>
  </si>
  <si>
    <t>SCB Asset Management Company Limited</t>
  </si>
  <si>
    <t>Kasikorn Asset Management Company Limited</t>
  </si>
  <si>
    <t>Krung Thai Asset Management Company Limited</t>
  </si>
  <si>
    <t>TISCO Asset Management Company Limited</t>
  </si>
  <si>
    <t>MFC Asset Management Public Company Limited</t>
  </si>
  <si>
    <t>ING Funds (Thailand) Ltd.</t>
  </si>
  <si>
    <t>BBL Asset Management Company Limited</t>
  </si>
  <si>
    <t>AIA Company Limited</t>
  </si>
  <si>
    <t>Finansa Asset Management Limited</t>
  </si>
  <si>
    <t>Krungsri Asset Management Company Limited</t>
  </si>
  <si>
    <t>UOB Asset Management (Thailand) Company Limited</t>
  </si>
  <si>
    <t>CIMB-Principal Asset Management Company Limited</t>
  </si>
  <si>
    <t>Bualuang Securities Public Company Limited.</t>
  </si>
  <si>
    <t>One Asset Management Limited</t>
  </si>
  <si>
    <t>Thanachat Fund Management Company Limited</t>
  </si>
  <si>
    <t>TMB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</si>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</sst>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5"/>
  <sheetViews>
    <sheetView tabSelected="1" workbookViewId="0" showGridLines="true" showRowColHeaders="1">
      <selection activeCell="N25" sqref="N25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49</v>
      </c>
      <c r="D8" s="19">
        <v>186046</v>
      </c>
      <c r="E8" s="19">
        <v>932</v>
      </c>
      <c r="F8" s="17">
        <v>72714.7426827</v>
      </c>
      <c r="G8" s="8" t="str">
        <f>IF(ISNUMBER(F8/F25),F8/F25,0)</f>
        <v>0</v>
      </c>
      <c r="H8" s="8">
        <v>72577.06366700998</v>
      </c>
      <c r="I8" s="8" t="str">
        <f>IF(ISNUMBER(H8/H25),H8/H25,0)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IF(ISNUMBER(L8/L25),L8/L25,0)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78</v>
      </c>
      <c r="D9" s="19">
        <v>317219</v>
      </c>
      <c r="E9" s="19">
        <v>1943</v>
      </c>
      <c r="F9" s="17">
        <v>68330.54941903001</v>
      </c>
      <c r="G9" s="8" t="str">
        <f>IF(ISNUMBER(F9/F25),F9/F25,0)</f>
        <v>0</v>
      </c>
      <c r="H9" s="8">
        <v>67548.33107309999</v>
      </c>
      <c r="I9" s="8" t="str">
        <f>IF(ISNUMBER(H9/H25),H9/H25,0)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IF(ISNUMBER(L9/L25),L9/L25,0)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33</v>
      </c>
      <c r="D10" s="19">
        <v>93611</v>
      </c>
      <c r="E10" s="19">
        <v>206</v>
      </c>
      <c r="F10" s="17">
        <v>63569.92522419</v>
      </c>
      <c r="G10" s="8" t="str">
        <f>IF(ISNUMBER(F10/F25),F10/F25,0)</f>
        <v>0</v>
      </c>
      <c r="H10" s="8">
        <v>62809.0150816</v>
      </c>
      <c r="I10" s="8" t="str">
        <f>IF(ISNUMBER(H10/H25),H10/H25,0)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IF(ISNUMBER(L10/L25),L10/L25,0)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61</v>
      </c>
      <c r="D11" s="19">
        <v>349915</v>
      </c>
      <c r="E11" s="19">
        <v>2419</v>
      </c>
      <c r="F11" s="17">
        <v>62389.24794162</v>
      </c>
      <c r="G11" s="8" t="str">
        <f>IF(ISNUMBER(F11/F25),F11/F25,0)</f>
        <v>0</v>
      </c>
      <c r="H11" s="8">
        <v>60921.12159471</v>
      </c>
      <c r="I11" s="8" t="str">
        <f>IF(ISNUMBER(H11/H25),H11/H25,0)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IF(ISNUMBER(L11/L25),L11/L25,0)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43</v>
      </c>
      <c r="D12" s="19">
        <v>170881</v>
      </c>
      <c r="E12" s="19">
        <v>547</v>
      </c>
      <c r="F12" s="17">
        <v>61418.47540399001</v>
      </c>
      <c r="G12" s="8" t="str">
        <f>IF(ISNUMBER(F12/F25),F12/F25,0)</f>
        <v>0</v>
      </c>
      <c r="H12" s="8">
        <v>60704.44637516001</v>
      </c>
      <c r="I12" s="8" t="str">
        <f>IF(ISNUMBER(H12/H25),H12/H25,0)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IF(ISNUMBER(L12/L25),L12/L25,0)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14</v>
      </c>
      <c r="D13" s="19">
        <v>92439</v>
      </c>
      <c r="E13" s="19">
        <v>321</v>
      </c>
      <c r="F13" s="17">
        <v>45554.85923745</v>
      </c>
      <c r="G13" s="8" t="str">
        <f>IF(ISNUMBER(F13/F25),F13/F25,0)</f>
        <v>0</v>
      </c>
      <c r="H13" s="8">
        <v>45043.03058541</v>
      </c>
      <c r="I13" s="8" t="str">
        <f>IF(ISNUMBER(H13/H25),H13/H25,0)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IF(ISNUMBER(L13/L25),L13/L25,0)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43</v>
      </c>
      <c r="D14" s="19">
        <v>182206</v>
      </c>
      <c r="E14" s="19">
        <v>837</v>
      </c>
      <c r="F14" s="17">
        <v>39208.85752943</v>
      </c>
      <c r="G14" s="8" t="str">
        <f>IF(ISNUMBER(F14/F25),F14/F25,0)</f>
        <v>0</v>
      </c>
      <c r="H14" s="8">
        <v>38785.44340252999</v>
      </c>
      <c r="I14" s="8" t="str">
        <f>IF(ISNUMBER(H14/H25),H14/H25,0)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IF(ISNUMBER(L14/L25),L14/L25,0)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25</v>
      </c>
      <c r="D15" s="19">
        <v>103000</v>
      </c>
      <c r="E15" s="19">
        <v>682</v>
      </c>
      <c r="F15" s="17">
        <v>15470.19488756</v>
      </c>
      <c r="G15" s="8" t="str">
        <f>IF(ISNUMBER(F15/F25),F15/F25,0)</f>
        <v>0</v>
      </c>
      <c r="H15" s="8">
        <v>15144.62459752</v>
      </c>
      <c r="I15" s="8" t="str">
        <f>IF(ISNUMBER(H15/H25),H15/H25,0)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IF(ISNUMBER(L15/L25),L15/L25,0)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44</v>
      </c>
      <c r="D16" s="19">
        <v>239876</v>
      </c>
      <c r="E16" s="19">
        <v>387</v>
      </c>
      <c r="F16" s="17">
        <v>12384.24103336</v>
      </c>
      <c r="G16" s="8" t="str">
        <f>IF(ISNUMBER(F16/F25),F16/F25,0)</f>
        <v>0</v>
      </c>
      <c r="H16" s="8">
        <v>12340.3363981</v>
      </c>
      <c r="I16" s="8" t="str">
        <f>IF(ISNUMBER(H16/H25),H16/H25,0)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IF(ISNUMBER(L16/L25),L16/L25,0)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34</v>
      </c>
      <c r="D17" s="19">
        <v>70240</v>
      </c>
      <c r="E17" s="19">
        <v>542</v>
      </c>
      <c r="F17" s="17">
        <v>10902.31144162</v>
      </c>
      <c r="G17" s="8" t="str">
        <f>IF(ISNUMBER(F17/F25),F17/F25,0)</f>
        <v>0</v>
      </c>
      <c r="H17" s="8">
        <v>10876.68217495</v>
      </c>
      <c r="I17" s="8" t="str">
        <f>IF(ISNUMBER(H17/H25),H17/H25,0)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IF(ISNUMBER(L17/L25),L17/L25,0)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8</v>
      </c>
      <c r="D18" s="19">
        <v>25636</v>
      </c>
      <c r="E18" s="19">
        <v>220</v>
      </c>
      <c r="F18" s="17">
        <v>10555.90625066</v>
      </c>
      <c r="G18" s="8" t="str">
        <f>IF(ISNUMBER(F18/F25),F18/F25,0)</f>
        <v>0</v>
      </c>
      <c r="H18" s="8">
        <v>10422.75861623</v>
      </c>
      <c r="I18" s="8" t="str">
        <f>IF(ISNUMBER(H18/H25),H18/H25,0)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IF(ISNUMBER(L18/L25),L18/L25,0)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26</v>
      </c>
      <c r="D19" s="19">
        <v>58585</v>
      </c>
      <c r="E19" s="19">
        <v>417</v>
      </c>
      <c r="F19" s="17">
        <v>7781.74600218</v>
      </c>
      <c r="G19" s="8" t="str">
        <f>IF(ISNUMBER(F19/F25),F19/F25,0)</f>
        <v>0</v>
      </c>
      <c r="H19" s="8">
        <v>7678.754553820001</v>
      </c>
      <c r="I19" s="8" t="str">
        <f>IF(ISNUMBER(H19/H25),H19/H25,0)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IF(ISNUMBER(L19/L25),L19/L25,0)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10</v>
      </c>
      <c r="D20" s="19">
        <v>29931</v>
      </c>
      <c r="E20" s="19">
        <v>26</v>
      </c>
      <c r="F20" s="17">
        <v>6790.677329360001</v>
      </c>
      <c r="G20" s="8" t="str">
        <f>IF(ISNUMBER(F20/F25),F20/F25,0)</f>
        <v>0</v>
      </c>
      <c r="H20" s="8">
        <v>6686.26501419</v>
      </c>
      <c r="I20" s="8" t="str">
        <f>IF(ISNUMBER(H20/H25),H20/H25,0)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IF(ISNUMBER(L20/L25),L20/L25,0)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4</v>
      </c>
      <c r="D21" s="19">
        <v>8662</v>
      </c>
      <c r="E21" s="19">
        <v>6</v>
      </c>
      <c r="F21" s="17">
        <v>4923.27554353</v>
      </c>
      <c r="G21" s="8" t="str">
        <f>IF(ISNUMBER(F21/F25),F21/F25,0)</f>
        <v>0</v>
      </c>
      <c r="H21" s="8">
        <v>4892.33853011</v>
      </c>
      <c r="I21" s="8" t="str">
        <f>IF(ISNUMBER(H21/H25),H21/H25,0)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IF(ISNUMBER(L21/L25),L21/L25,0)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22</v>
      </c>
      <c r="D22" s="19">
        <v>36244</v>
      </c>
      <c r="E22" s="19">
        <v>284</v>
      </c>
      <c r="F22" s="17">
        <v>4247.32134103</v>
      </c>
      <c r="G22" s="8" t="str">
        <f>IF(ISNUMBER(F22/F25),F22/F25,0)</f>
        <v>0</v>
      </c>
      <c r="H22" s="8">
        <v>4189.226357200001</v>
      </c>
      <c r="I22" s="8" t="str">
        <f>IF(ISNUMBER(H22/H25),H22/H25,0)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IF(ISNUMBER(L22/L25),L22/L25,0)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29</v>
      </c>
      <c r="D23" s="19">
        <v>38010</v>
      </c>
      <c r="E23" s="19">
        <v>316</v>
      </c>
      <c r="F23" s="17">
        <v>3545.18976028</v>
      </c>
      <c r="G23" s="8" t="str">
        <f>IF(ISNUMBER(F23/F25),F23/F25,0)</f>
        <v>0</v>
      </c>
      <c r="H23" s="8">
        <v>4498.96647077</v>
      </c>
      <c r="I23" s="8" t="str">
        <f>IF(ISNUMBER(H23/H25),H23/H25,0)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IF(ISNUMBER(L23/L25),L23/L25,0)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1</v>
      </c>
      <c r="D24" s="19">
        <v>29779</v>
      </c>
      <c r="E24" s="19">
        <v>2</v>
      </c>
      <c r="F24" s="17">
        <v>1727.80160067</v>
      </c>
      <c r="G24" s="8" t="str">
        <f>IF(ISNUMBER(F24/F25),F24/F25,0)</f>
        <v>0</v>
      </c>
      <c r="H24" s="8">
        <v>1676.61146751</v>
      </c>
      <c r="I24" s="8" t="str">
        <f>IF(ISNUMBER(H24/H25),H24/H25,0)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IF(ISNUMBER(L24/L25),L24/L25,0)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4"/>
      <c r="B25" s="18" t="s">
        <v>35</v>
      </c>
      <c r="C25" s="18" t="str">
        <f>SUM(C8:C24)</f>
        <v>0</v>
      </c>
      <c r="D25" s="18" t="str">
        <f>SUM(D8:D24)</f>
        <v>0</v>
      </c>
      <c r="E25" s="18" t="str">
        <f>SUM(E8:E24)</f>
        <v>0</v>
      </c>
      <c r="F25" s="20" t="str">
        <f>SUM(F8:F24)</f>
        <v>0</v>
      </c>
      <c r="G25" s="9" t="str">
        <f>SUM(G8:G24)</f>
        <v>0</v>
      </c>
      <c r="H25" s="9" t="str">
        <f>SUM(H8:H24)</f>
        <v>0</v>
      </c>
      <c r="I25" s="9" t="str">
        <f>SUM(I8:I24)</f>
        <v>0</v>
      </c>
      <c r="J25" s="9" t="str">
        <f>F25-H25</f>
        <v>0</v>
      </c>
      <c r="K25" s="9" t="str">
        <f>IF(AND(H25=0,F25=0),"0.00",IF(H25=0,"New",(IF(ISNUMBER(J25/H25),J25/H25,0))))</f>
        <v>0</v>
      </c>
      <c r="L25" s="9" t="str">
        <f>SUM(L8:L24)</f>
        <v>0</v>
      </c>
      <c r="M25" s="9" t="str">
        <f>SUM(M8:M24)</f>
        <v>0</v>
      </c>
      <c r="N25" s="9" t="str">
        <f>F25-L25</f>
        <v>0</v>
      </c>
      <c r="O25" s="9" t="str">
        <f>IF(AND(L25=0,F25=0),"0.00",IF(L25=0,"New",(IF(ISNUMBER(N25/L25),N25/L25,0))))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5">
    <cfRule type="cellIs" dxfId="0" priority="1" operator="lessThan">
      <formula>0</formula>
    </cfRule>
  </conditionalFormatting>
  <conditionalFormatting sqref="C8:C25">
    <cfRule type="cellIs" dxfId="1" priority="2" operator="greaterThanOrEqual">
      <formula>0</formula>
    </cfRule>
  </conditionalFormatting>
  <conditionalFormatting sqref="D8:D25">
    <cfRule type="cellIs" dxfId="0" priority="3" operator="lessThan">
      <formula>0</formula>
    </cfRule>
  </conditionalFormatting>
  <conditionalFormatting sqref="D8:D25">
    <cfRule type="cellIs" dxfId="1" priority="4" operator="greaterThanOrEqual">
      <formula>0</formula>
    </cfRule>
  </conditionalFormatting>
  <conditionalFormatting sqref="E8:E25">
    <cfRule type="cellIs" dxfId="0" priority="5" operator="lessThan">
      <formula>0</formula>
    </cfRule>
  </conditionalFormatting>
  <conditionalFormatting sqref="E8:E25">
    <cfRule type="cellIs" dxfId="1" priority="6" operator="greaterThanOrEqual">
      <formula>0</formula>
    </cfRule>
  </conditionalFormatting>
  <conditionalFormatting sqref="F8:F25">
    <cfRule type="cellIs" dxfId="2" priority="7" operator="lessThan">
      <formula>0</formula>
    </cfRule>
  </conditionalFormatting>
  <conditionalFormatting sqref="F8:F25">
    <cfRule type="cellIs" dxfId="3" priority="8" operator="greaterThanOrEqual">
      <formula>0</formula>
    </cfRule>
  </conditionalFormatting>
  <conditionalFormatting sqref="G8:G25">
    <cfRule type="cellIs" dxfId="4" priority="9" operator="lessThan">
      <formula>0</formula>
    </cfRule>
  </conditionalFormatting>
  <conditionalFormatting sqref="G8:G25">
    <cfRule type="cellIs" dxfId="5" priority="10" operator="greaterThanOrEqual">
      <formula>0</formula>
    </cfRule>
  </conditionalFormatting>
  <conditionalFormatting sqref="H8:H25">
    <cfRule type="cellIs" dxfId="2" priority="11" operator="lessThan">
      <formula>0</formula>
    </cfRule>
  </conditionalFormatting>
  <conditionalFormatting sqref="H8:H25">
    <cfRule type="cellIs" dxfId="3" priority="12" operator="greaterThanOrEqual">
      <formula>0</formula>
    </cfRule>
  </conditionalFormatting>
  <conditionalFormatting sqref="I8:I25">
    <cfRule type="cellIs" dxfId="4" priority="13" operator="lessThan">
      <formula>0</formula>
    </cfRule>
  </conditionalFormatting>
  <conditionalFormatting sqref="I8:I25">
    <cfRule type="cellIs" dxfId="5" priority="14" operator="greaterThanOrEqual">
      <formula>0</formula>
    </cfRule>
  </conditionalFormatting>
  <conditionalFormatting sqref="J8:J25">
    <cfRule type="cellIs" dxfId="2" priority="15" operator="lessThan">
      <formula>0</formula>
    </cfRule>
  </conditionalFormatting>
  <conditionalFormatting sqref="J8:J25">
    <cfRule type="cellIs" dxfId="3" priority="16" operator="greaterThanOrEqual">
      <formula>0</formula>
    </cfRule>
  </conditionalFormatting>
  <conditionalFormatting sqref="K8:K25">
    <cfRule type="cellIs" dxfId="4" priority="17" operator="lessThan">
      <formula>0</formula>
    </cfRule>
  </conditionalFormatting>
  <conditionalFormatting sqref="K8:K25">
    <cfRule type="cellIs" dxfId="5" priority="18" operator="greaterThanOrEqual">
      <formula>0</formula>
    </cfRule>
  </conditionalFormatting>
  <conditionalFormatting sqref="L8:L25">
    <cfRule type="cellIs" dxfId="2" priority="19" operator="lessThan">
      <formula>0</formula>
    </cfRule>
  </conditionalFormatting>
  <conditionalFormatting sqref="L8:L25">
    <cfRule type="cellIs" dxfId="3" priority="20" operator="greaterThanOrEqual">
      <formula>0</formula>
    </cfRule>
  </conditionalFormatting>
  <conditionalFormatting sqref="M8:M25">
    <cfRule type="cellIs" dxfId="4" priority="21" operator="lessThan">
      <formula>0</formula>
    </cfRule>
  </conditionalFormatting>
  <conditionalFormatting sqref="M8:M25">
    <cfRule type="cellIs" dxfId="5" priority="22" operator="greaterThanOrEqual">
      <formula>0</formula>
    </cfRule>
  </conditionalFormatting>
  <conditionalFormatting sqref="N8:N25">
    <cfRule type="cellIs" dxfId="2" priority="23" operator="lessThan">
      <formula>0</formula>
    </cfRule>
  </conditionalFormatting>
  <conditionalFormatting sqref="N8:N25">
    <cfRule type="cellIs" dxfId="3" priority="24" operator="greaterThanOrEqual">
      <formula>0</formula>
    </cfRule>
  </conditionalFormatting>
  <conditionalFormatting sqref="O8:O25">
    <cfRule type="cellIs" dxfId="4" priority="25" operator="lessThan">
      <formula>0</formula>
    </cfRule>
  </conditionalFormatting>
  <conditionalFormatting sqref="O8:O25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2026-10-08T04:37:29+07:00</dcterms:created>
  <dcterms:modified xsi:type="dcterms:W3CDTF">2026-10-08T04:37:29+07:00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